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708" activeTab="0"/>
  </bookViews>
  <sheets>
    <sheet name="2017" sheetId="1" r:id="rId1"/>
    <sheet name="2018-2019" sheetId="2" r:id="rId2"/>
  </sheets>
  <externalReferences>
    <externalReference r:id="rId5"/>
  </externalReferences>
  <definedNames>
    <definedName name="_xlnm.Print_Titles" localSheetId="0">'2017'!$13:$14</definedName>
    <definedName name="_xlnm.Print_Titles" localSheetId="1">'2018-2019'!$9:$10</definedName>
    <definedName name="_xlnm.Print_Area" localSheetId="0">'2017'!$A$1:$F$84</definedName>
    <definedName name="_xlnm.Print_Area" localSheetId="1">'2018-2019'!$A$1:$G$80</definedName>
  </definedNames>
  <calcPr fullCalcOnLoad="1"/>
</workbook>
</file>

<file path=xl/sharedStrings.xml><?xml version="1.0" encoding="utf-8"?>
<sst xmlns="http://schemas.openxmlformats.org/spreadsheetml/2006/main" count="512" uniqueCount="96">
  <si>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</si>
  <si>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</si>
  <si>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</si>
  <si>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</si>
  <si>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</si>
  <si>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</si>
  <si>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</si>
  <si>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</si>
  <si>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</si>
  <si>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</si>
  <si>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</si>
  <si>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</si>
  <si>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</si>
  <si>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</si>
  <si>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</si>
  <si>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</si>
  <si>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</si>
  <si>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</si>
  <si>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</si>
  <si>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</si>
  <si>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</si>
  <si>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</si>
  <si>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</si>
  <si>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</si>
  <si>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</si>
  <si>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</si>
  <si>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</si>
  <si>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</si>
  <si>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</si>
  <si>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</si>
  <si>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</si>
  <si>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</si>
  <si>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</si>
  <si>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</si>
  <si>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>Сумма</t>
  </si>
  <si>
    <t>Программа развития физической культуры и спорта</t>
  </si>
  <si>
    <t xml:space="preserve">Кинематография </t>
  </si>
  <si>
    <t>Резервные фонды</t>
  </si>
  <si>
    <t>к решению</t>
  </si>
  <si>
    <t xml:space="preserve">Елабужского городского Совета </t>
  </si>
  <si>
    <t xml:space="preserve">бюджетных ассигнований  бюджета муниципального образования город Елабуга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</si>
  <si>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</si>
  <si>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</si>
  <si>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</si>
  <si>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</si>
  <si>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</si>
  <si>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</si>
  <si>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</si>
  <si>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</si>
  <si>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</si>
  <si>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</si>
  <si>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</si>
  <si>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</si>
  <si>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</si>
  <si>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</si>
  <si>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Обеспечение деятельности подведомственных учреждений спортивной подготовки</t>
  </si>
  <si>
    <t>Основное мероприятие "Развитие физической культуры и спорта"</t>
  </si>
  <si>
    <t>99 0 00 0000 0</t>
  </si>
  <si>
    <t>99 0 00 0204 0</t>
  </si>
  <si>
    <t>99 0 00 0741 1</t>
  </si>
  <si>
    <t>02 0 00 0000 0</t>
  </si>
  <si>
    <t>99 0 00 2560 0</t>
  </si>
  <si>
    <t>99 0 00 7801 0</t>
  </si>
  <si>
    <t>99 0 00 7803 0</t>
  </si>
  <si>
    <t>99 0 00 7805 0</t>
  </si>
  <si>
    <t>99 0 00 2570 0</t>
  </si>
  <si>
    <t>03 0 00 0000 0</t>
  </si>
  <si>
    <t>03 0 01 0000 0</t>
  </si>
  <si>
    <t>03 0 01 4820 0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</si>
  <si>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</si>
  <si>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</si>
  <si>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</si>
  <si>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</si>
  <si>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99 0 00 0295 0</t>
  </si>
  <si>
    <t xml:space="preserve">на 2017 год </t>
  </si>
  <si>
    <t>от «___ » _________ 2016г. № ___</t>
  </si>
  <si>
    <t>на плановый период 2018-2019 годов</t>
  </si>
  <si>
    <t>Таблица 2</t>
  </si>
  <si>
    <t>Таблица 1</t>
  </si>
  <si>
    <t>2018 год</t>
  </si>
  <si>
    <t>2019 год</t>
  </si>
  <si>
    <t>Другие вопросы в области национальной экономики</t>
  </si>
  <si>
    <t>Муниципальная программа "Повышение безопасности дорожного движения в МО город Елабуга ЕМР"</t>
  </si>
  <si>
    <t>Мероприятия по повышению безопасности дорожного движения</t>
  </si>
  <si>
    <t>12</t>
  </si>
  <si>
    <t>Муниципальная программа по содержанию мест захоронений</t>
  </si>
  <si>
    <t>Содержание кладбищ</t>
  </si>
  <si>
    <t>Б1 0 00 0000 0</t>
  </si>
  <si>
    <t>Б1 0 00 7804 0</t>
  </si>
  <si>
    <t>Приложение 7</t>
  </si>
  <si>
    <t>00</t>
  </si>
  <si>
    <t>по целевым статьям (муниципальным программам муниципального образования город Елабуга и непрограммным направлениям деятельности), группам видов расходов, разделам, подразделам классификации расходов бюджетов</t>
  </si>
  <si>
    <t>02 0 01 1099 0</t>
  </si>
  <si>
    <t>Содержание парков и скверов</t>
  </si>
  <si>
    <t>99 0 00 7807 0</t>
  </si>
  <si>
    <t>99 0 00 7605 0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</si>
</sst>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7" fontId="3" fillId="33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87" fontId="3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7)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8-2019"/>
    </sheetNames>
    <sheetDataSet>
      <sheetData sheetId="0">
        <row r="64">
          <cell r="F64">
            <v>2000</v>
          </cell>
        </row>
      </sheetData>
      <sheetData sheetId="1">
        <row r="15">
          <cell r="F15">
            <v>23</v>
          </cell>
          <cell r="G15">
            <v>22.4</v>
          </cell>
        </row>
        <row r="19">
          <cell r="F19">
            <v>2220.1</v>
          </cell>
          <cell r="G19">
            <v>2258.1</v>
          </cell>
        </row>
        <row r="20">
          <cell r="F20">
            <v>1110.5</v>
          </cell>
          <cell r="G20">
            <v>1089.4</v>
          </cell>
        </row>
        <row r="21">
          <cell r="F21">
            <v>13.2</v>
          </cell>
          <cell r="G21">
            <v>12.8</v>
          </cell>
        </row>
        <row r="25">
          <cell r="F25">
            <v>1950</v>
          </cell>
          <cell r="G25">
            <v>1900</v>
          </cell>
        </row>
        <row r="29">
          <cell r="F29">
            <v>705.8</v>
          </cell>
          <cell r="G29">
            <v>687.7</v>
          </cell>
        </row>
        <row r="34">
          <cell r="F34">
            <v>26325</v>
          </cell>
          <cell r="G34">
            <v>25650</v>
          </cell>
        </row>
        <row r="38">
          <cell r="F38">
            <v>1462.5</v>
          </cell>
          <cell r="G38">
            <v>1425</v>
          </cell>
        </row>
        <row r="43">
          <cell r="F43">
            <v>31317</v>
          </cell>
          <cell r="G43">
            <v>30514</v>
          </cell>
        </row>
        <row r="47">
          <cell r="F47">
            <v>321.7</v>
          </cell>
          <cell r="G47">
            <v>313.5</v>
          </cell>
        </row>
        <row r="51">
          <cell r="F51">
            <v>487.5</v>
          </cell>
          <cell r="G51">
            <v>475</v>
          </cell>
        </row>
        <row r="54">
          <cell r="F54">
            <v>23268.7</v>
          </cell>
          <cell r="G54">
            <v>23581.4</v>
          </cell>
        </row>
        <row r="56">
          <cell r="F56">
            <v>4875</v>
          </cell>
          <cell r="G56">
            <v>4750</v>
          </cell>
        </row>
        <row r="58">
          <cell r="F58">
            <v>5526.8</v>
          </cell>
          <cell r="G58">
            <v>5385.1</v>
          </cell>
        </row>
        <row r="60">
          <cell r="F60">
            <v>1950</v>
          </cell>
          <cell r="G60">
            <v>1900</v>
          </cell>
        </row>
        <row r="64">
          <cell r="F64">
            <v>57616.4</v>
          </cell>
          <cell r="G64">
            <v>56559.2</v>
          </cell>
        </row>
        <row r="68">
          <cell r="F68">
            <v>4920.1</v>
          </cell>
          <cell r="G68">
            <v>4848.5</v>
          </cell>
        </row>
        <row r="75">
          <cell r="F75">
            <v>99524.7</v>
          </cell>
          <cell r="G75">
            <v>98397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0" zoomScaleNormal="80" zoomScalePageLayoutView="0" workbookViewId="0" topLeftCell="A1">
      <selection activeCell="F83" sqref="F83"/>
    </sheetView>
  </sheetViews>
  <sheetFormatPr defaultColWidth="9.140625" defaultRowHeight="12.75"/>
  <cols>
    <col min="1" max="1" width="47.28125" style="1" customWidth="1"/>
    <col min="2" max="2" width="16.28125" style="1" customWidth="1"/>
    <col min="3" max="3" width="10.00390625" style="1" customWidth="1"/>
    <col min="4" max="4" width="8.28125" style="1" customWidth="1"/>
    <col min="5" max="5" width="9.140625" style="1" customWidth="1"/>
    <col min="6" max="6" width="13.28125" style="1" customWidth="1"/>
    <col min="7" max="10" width="9.140625" style="1" customWidth="1"/>
    <col min="11" max="11" width="35.28125" style="1" customWidth="1"/>
    <col min="12" max="16384" width="9.140625" style="1" customWidth="1"/>
  </cols>
  <sheetData>
    <row r="1" spans="1:9" s="6" customFormat="1" ht="14.25" customHeight="1">
      <c r="A1" s="5"/>
      <c r="B1" s="5"/>
      <c r="C1" s="7" t="s">
        <v>89</v>
      </c>
      <c r="D1" s="7"/>
      <c r="G1" s="8"/>
      <c r="H1" s="8"/>
      <c r="I1" s="8"/>
    </row>
    <row r="2" spans="1:9" s="6" customFormat="1" ht="13.5" customHeight="1">
      <c r="A2" s="5"/>
      <c r="B2" s="5"/>
      <c r="C2" s="7" t="s">
        <v>38</v>
      </c>
      <c r="D2" s="7"/>
      <c r="G2" s="8"/>
      <c r="H2" s="8"/>
      <c r="I2" s="8"/>
    </row>
    <row r="3" spans="1:9" s="6" customFormat="1" ht="15.75" customHeight="1">
      <c r="A3" s="5"/>
      <c r="B3" s="5"/>
      <c r="C3" s="7" t="s">
        <v>39</v>
      </c>
      <c r="D3" s="7"/>
      <c r="G3" s="8"/>
      <c r="H3" s="8"/>
      <c r="I3" s="8"/>
    </row>
    <row r="4" spans="1:9" s="6" customFormat="1" ht="15" customHeight="1">
      <c r="A4" s="5"/>
      <c r="B4" s="5"/>
      <c r="C4" s="7" t="s">
        <v>75</v>
      </c>
      <c r="D4" s="7"/>
      <c r="G4" s="8"/>
      <c r="H4" s="8"/>
      <c r="I4" s="8"/>
    </row>
    <row r="5" spans="1:2" ht="15">
      <c r="A5" s="9"/>
      <c r="B5" s="9"/>
    </row>
    <row r="6" spans="1:9" s="6" customFormat="1" ht="15.75" customHeight="1">
      <c r="A6" s="7"/>
      <c r="B6" s="7"/>
      <c r="E6" s="7"/>
      <c r="F6" s="11" t="s">
        <v>78</v>
      </c>
      <c r="G6" s="7"/>
      <c r="H6" s="7"/>
      <c r="I6" s="7"/>
    </row>
    <row r="7" spans="1:6" ht="16.5">
      <c r="A7" s="30" t="s">
        <v>0</v>
      </c>
      <c r="B7" s="30"/>
      <c r="C7" s="30"/>
      <c r="D7" s="30"/>
      <c r="E7" s="30"/>
      <c r="F7" s="30"/>
    </row>
    <row r="8" spans="1:6" ht="16.5">
      <c r="A8" s="30" t="s">
        <v>40</v>
      </c>
      <c r="B8" s="30"/>
      <c r="C8" s="30"/>
      <c r="D8" s="30"/>
      <c r="E8" s="30"/>
      <c r="F8" s="30"/>
    </row>
    <row r="9" spans="1:6" ht="51" customHeight="1">
      <c r="A9" s="31" t="s">
        <v>91</v>
      </c>
      <c r="B9" s="31"/>
      <c r="C9" s="31"/>
      <c r="D9" s="31"/>
      <c r="E9" s="31"/>
      <c r="F9" s="31"/>
    </row>
    <row r="10" spans="1:6" ht="16.5">
      <c r="A10" s="30" t="s">
        <v>74</v>
      </c>
      <c r="B10" s="30"/>
      <c r="C10" s="30"/>
      <c r="D10" s="30"/>
      <c r="E10" s="30"/>
      <c r="F10" s="30"/>
    </row>
    <row r="11" spans="1:6" ht="16.5">
      <c r="A11" s="18"/>
      <c r="B11" s="18"/>
      <c r="C11" s="18"/>
      <c r="D11" s="18"/>
      <c r="E11" s="18"/>
      <c r="F11" s="18"/>
    </row>
    <row r="12" spans="1:6" ht="15">
      <c r="A12" s="32"/>
      <c r="B12" s="32"/>
      <c r="C12" s="32"/>
      <c r="D12" s="32"/>
      <c r="E12" s="32"/>
      <c r="F12" s="10" t="s">
        <v>1</v>
      </c>
    </row>
    <row r="13" spans="1:6" ht="15">
      <c r="A13" s="29" t="s">
        <v>2</v>
      </c>
      <c r="B13" s="29" t="s">
        <v>5</v>
      </c>
      <c r="C13" s="29" t="s">
        <v>6</v>
      </c>
      <c r="D13" s="29" t="s">
        <v>3</v>
      </c>
      <c r="E13" s="29" t="s">
        <v>4</v>
      </c>
      <c r="F13" s="29" t="s">
        <v>34</v>
      </c>
    </row>
    <row r="14" spans="1:6" ht="15">
      <c r="A14" s="29"/>
      <c r="B14" s="29"/>
      <c r="C14" s="29"/>
      <c r="D14" s="29"/>
      <c r="E14" s="29"/>
      <c r="F14" s="29"/>
    </row>
    <row r="15" spans="1:6" ht="30.75">
      <c r="A15" s="19" t="s">
        <v>85</v>
      </c>
      <c r="B15" s="13" t="s">
        <v>87</v>
      </c>
      <c r="C15" s="4"/>
      <c r="D15" s="2"/>
      <c r="E15" s="2"/>
      <c r="F15" s="17">
        <f>F16</f>
        <v>500</v>
      </c>
    </row>
    <row r="16" spans="1:6" ht="15">
      <c r="A16" s="19" t="s">
        <v>86</v>
      </c>
      <c r="B16" s="13" t="s">
        <v>88</v>
      </c>
      <c r="C16" s="4"/>
      <c r="D16" s="2"/>
      <c r="E16" s="2"/>
      <c r="F16" s="17">
        <f>F17</f>
        <v>500</v>
      </c>
    </row>
    <row r="17" spans="1:6" ht="30.75">
      <c r="A17" s="19" t="s">
        <v>47</v>
      </c>
      <c r="B17" s="13" t="s">
        <v>88</v>
      </c>
      <c r="C17" s="2" t="s">
        <v>46</v>
      </c>
      <c r="D17" s="2"/>
      <c r="E17" s="2"/>
      <c r="F17" s="17">
        <v>500</v>
      </c>
    </row>
    <row r="18" spans="1:6" ht="15">
      <c r="A18" s="20" t="s">
        <v>15</v>
      </c>
      <c r="B18" s="13" t="s">
        <v>88</v>
      </c>
      <c r="C18" s="2" t="s">
        <v>46</v>
      </c>
      <c r="D18" s="2" t="s">
        <v>16</v>
      </c>
      <c r="E18" s="2" t="s">
        <v>90</v>
      </c>
      <c r="F18" s="17">
        <f>F17</f>
        <v>500</v>
      </c>
    </row>
    <row r="19" spans="1:6" ht="15">
      <c r="A19" s="20" t="s">
        <v>21</v>
      </c>
      <c r="B19" s="13" t="s">
        <v>88</v>
      </c>
      <c r="C19" s="2" t="s">
        <v>46</v>
      </c>
      <c r="D19" s="2" t="s">
        <v>16</v>
      </c>
      <c r="E19" s="2" t="s">
        <v>9</v>
      </c>
      <c r="F19" s="17">
        <f>F18</f>
        <v>500</v>
      </c>
    </row>
    <row r="20" spans="1:6" ht="46.5">
      <c r="A20" s="19" t="s">
        <v>82</v>
      </c>
      <c r="B20" s="13" t="s">
        <v>60</v>
      </c>
      <c r="C20" s="4"/>
      <c r="D20" s="2"/>
      <c r="E20" s="2"/>
      <c r="F20" s="17">
        <f>F21</f>
        <v>1500</v>
      </c>
    </row>
    <row r="21" spans="1:6" ht="30.75">
      <c r="A21" s="19" t="s">
        <v>83</v>
      </c>
      <c r="B21" s="13" t="s">
        <v>92</v>
      </c>
      <c r="C21" s="3"/>
      <c r="D21" s="2"/>
      <c r="E21" s="2"/>
      <c r="F21" s="17">
        <f>F22</f>
        <v>1500</v>
      </c>
    </row>
    <row r="22" spans="1:6" ht="30.75">
      <c r="A22" s="19" t="s">
        <v>47</v>
      </c>
      <c r="B22" s="13" t="s">
        <v>92</v>
      </c>
      <c r="C22" s="3">
        <v>200</v>
      </c>
      <c r="D22" s="2"/>
      <c r="E22" s="2"/>
      <c r="F22" s="17">
        <v>1500</v>
      </c>
    </row>
    <row r="23" spans="1:6" ht="15">
      <c r="A23" s="20" t="s">
        <v>51</v>
      </c>
      <c r="B23" s="13" t="s">
        <v>92</v>
      </c>
      <c r="C23" s="3">
        <v>200</v>
      </c>
      <c r="D23" s="2" t="s">
        <v>12</v>
      </c>
      <c r="E23" s="2" t="s">
        <v>90</v>
      </c>
      <c r="F23" s="17">
        <f>F22</f>
        <v>1500</v>
      </c>
    </row>
    <row r="24" spans="1:6" ht="30.75">
      <c r="A24" s="20" t="s">
        <v>81</v>
      </c>
      <c r="B24" s="13" t="s">
        <v>92</v>
      </c>
      <c r="C24" s="3">
        <v>200</v>
      </c>
      <c r="D24" s="2" t="s">
        <v>12</v>
      </c>
      <c r="E24" s="2" t="s">
        <v>84</v>
      </c>
      <c r="F24" s="17">
        <f>F23</f>
        <v>1500</v>
      </c>
    </row>
    <row r="25" spans="1:6" ht="30.75">
      <c r="A25" s="19" t="s">
        <v>35</v>
      </c>
      <c r="B25" s="14" t="s">
        <v>66</v>
      </c>
      <c r="C25" s="2"/>
      <c r="D25" s="2"/>
      <c r="E25" s="2"/>
      <c r="F25" s="17">
        <f>F26</f>
        <v>101788.59999999999</v>
      </c>
    </row>
    <row r="26" spans="1:6" ht="30.75">
      <c r="A26" s="19" t="s">
        <v>56</v>
      </c>
      <c r="B26" s="14" t="s">
        <v>67</v>
      </c>
      <c r="C26" s="2"/>
      <c r="D26" s="2"/>
      <c r="E26" s="2"/>
      <c r="F26" s="17">
        <f>F27</f>
        <v>101788.59999999999</v>
      </c>
    </row>
    <row r="27" spans="1:6" ht="37.5" customHeight="1">
      <c r="A27" s="19" t="s">
        <v>55</v>
      </c>
      <c r="B27" s="14" t="s">
        <v>68</v>
      </c>
      <c r="C27" s="2"/>
      <c r="D27" s="2"/>
      <c r="E27" s="2"/>
      <c r="F27" s="17">
        <f>F28</f>
        <v>101788.59999999999</v>
      </c>
    </row>
    <row r="28" spans="1:6" ht="46.5">
      <c r="A28" s="19" t="s">
        <v>49</v>
      </c>
      <c r="B28" s="14" t="s">
        <v>68</v>
      </c>
      <c r="C28" s="2" t="s">
        <v>50</v>
      </c>
      <c r="D28" s="2"/>
      <c r="E28" s="2"/>
      <c r="F28" s="17">
        <v>101788.59999999999</v>
      </c>
    </row>
    <row r="29" spans="1:6" ht="15">
      <c r="A29" s="20" t="s">
        <v>28</v>
      </c>
      <c r="B29" s="14" t="s">
        <v>68</v>
      </c>
      <c r="C29" s="2" t="s">
        <v>50</v>
      </c>
      <c r="D29" s="2" t="s">
        <v>29</v>
      </c>
      <c r="E29" s="2" t="s">
        <v>90</v>
      </c>
      <c r="F29" s="17">
        <f>F30</f>
        <v>101788.59999999999</v>
      </c>
    </row>
    <row r="30" spans="1:6" ht="15">
      <c r="A30" s="20" t="s">
        <v>30</v>
      </c>
      <c r="B30" s="14" t="s">
        <v>68</v>
      </c>
      <c r="C30" s="2" t="s">
        <v>50</v>
      </c>
      <c r="D30" s="2" t="s">
        <v>29</v>
      </c>
      <c r="E30" s="2" t="s">
        <v>8</v>
      </c>
      <c r="F30" s="17">
        <f>F25</f>
        <v>101788.59999999999</v>
      </c>
    </row>
    <row r="31" spans="1:6" ht="15">
      <c r="A31" s="19" t="s">
        <v>54</v>
      </c>
      <c r="B31" s="13" t="s">
        <v>57</v>
      </c>
      <c r="C31" s="3"/>
      <c r="D31" s="2"/>
      <c r="E31" s="2"/>
      <c r="F31" s="17">
        <f>F32+F43+F47+F51+F55+F60+F64+F68+F72+F76+F80</f>
        <v>164684.9</v>
      </c>
    </row>
    <row r="32" spans="1:6" ht="15">
      <c r="A32" s="19" t="s">
        <v>10</v>
      </c>
      <c r="B32" s="13" t="s">
        <v>58</v>
      </c>
      <c r="C32" s="3"/>
      <c r="D32" s="2"/>
      <c r="E32" s="2"/>
      <c r="F32" s="17">
        <f>F33+F36+F40</f>
        <v>3341.3</v>
      </c>
    </row>
    <row r="33" spans="1:6" ht="93">
      <c r="A33" s="19" t="s">
        <v>42</v>
      </c>
      <c r="B33" s="13" t="s">
        <v>58</v>
      </c>
      <c r="C33" s="3">
        <v>100</v>
      </c>
      <c r="D33" s="2"/>
      <c r="E33" s="2"/>
      <c r="F33" s="17">
        <f>F34</f>
        <v>2173</v>
      </c>
    </row>
    <row r="34" spans="1:6" ht="15">
      <c r="A34" s="19" t="s">
        <v>7</v>
      </c>
      <c r="B34" s="13" t="s">
        <v>58</v>
      </c>
      <c r="C34" s="3">
        <v>100</v>
      </c>
      <c r="D34" s="2" t="s">
        <v>8</v>
      </c>
      <c r="E34" s="2" t="s">
        <v>90</v>
      </c>
      <c r="F34" s="17">
        <f>F35</f>
        <v>2173</v>
      </c>
    </row>
    <row r="35" spans="1:6" ht="62.25">
      <c r="A35" s="19" t="s">
        <v>11</v>
      </c>
      <c r="B35" s="13" t="s">
        <v>58</v>
      </c>
      <c r="C35" s="3">
        <v>100</v>
      </c>
      <c r="D35" s="2" t="s">
        <v>8</v>
      </c>
      <c r="E35" s="2" t="s">
        <v>12</v>
      </c>
      <c r="F35" s="17">
        <v>2173</v>
      </c>
    </row>
    <row r="36" spans="1:6" ht="30.75">
      <c r="A36" s="21" t="s">
        <v>43</v>
      </c>
      <c r="B36" s="13" t="s">
        <v>58</v>
      </c>
      <c r="C36" s="4">
        <v>200</v>
      </c>
      <c r="D36" s="23"/>
      <c r="E36" s="23"/>
      <c r="F36" s="17">
        <f>F37</f>
        <v>1154.8</v>
      </c>
    </row>
    <row r="37" spans="1:6" ht="15">
      <c r="A37" s="19" t="s">
        <v>7</v>
      </c>
      <c r="B37" s="13" t="s">
        <v>58</v>
      </c>
      <c r="C37" s="3">
        <v>200</v>
      </c>
      <c r="D37" s="2" t="s">
        <v>8</v>
      </c>
      <c r="E37" s="2" t="s">
        <v>90</v>
      </c>
      <c r="F37" s="17">
        <f>F38+F39</f>
        <v>1154.8</v>
      </c>
    </row>
    <row r="38" spans="1:6" ht="62.25">
      <c r="A38" s="19" t="s">
        <v>41</v>
      </c>
      <c r="B38" s="13" t="s">
        <v>58</v>
      </c>
      <c r="C38" s="3">
        <v>200</v>
      </c>
      <c r="D38" s="2" t="s">
        <v>8</v>
      </c>
      <c r="E38" s="2" t="s">
        <v>9</v>
      </c>
      <c r="F38" s="17">
        <v>23.6</v>
      </c>
    </row>
    <row r="39" spans="1:6" ht="62.25">
      <c r="A39" s="19" t="s">
        <v>11</v>
      </c>
      <c r="B39" s="13" t="s">
        <v>58</v>
      </c>
      <c r="C39" s="3">
        <v>200</v>
      </c>
      <c r="D39" s="2" t="s">
        <v>8</v>
      </c>
      <c r="E39" s="2" t="s">
        <v>12</v>
      </c>
      <c r="F39" s="17">
        <v>1131.2</v>
      </c>
    </row>
    <row r="40" spans="1:6" ht="15">
      <c r="A40" s="19" t="s">
        <v>45</v>
      </c>
      <c r="B40" s="13" t="s">
        <v>58</v>
      </c>
      <c r="C40" s="4">
        <v>800</v>
      </c>
      <c r="D40" s="2"/>
      <c r="E40" s="2"/>
      <c r="F40" s="17">
        <f>F41</f>
        <v>13.5</v>
      </c>
    </row>
    <row r="41" spans="1:6" ht="15">
      <c r="A41" s="19" t="s">
        <v>7</v>
      </c>
      <c r="B41" s="13" t="s">
        <v>58</v>
      </c>
      <c r="C41" s="3">
        <v>800</v>
      </c>
      <c r="D41" s="2" t="s">
        <v>8</v>
      </c>
      <c r="E41" s="2" t="s">
        <v>90</v>
      </c>
      <c r="F41" s="17">
        <f>F42</f>
        <v>13.5</v>
      </c>
    </row>
    <row r="42" spans="1:6" ht="62.25">
      <c r="A42" s="19" t="s">
        <v>11</v>
      </c>
      <c r="B42" s="13" t="s">
        <v>58</v>
      </c>
      <c r="C42" s="3">
        <v>800</v>
      </c>
      <c r="D42" s="2" t="s">
        <v>8</v>
      </c>
      <c r="E42" s="2" t="s">
        <v>12</v>
      </c>
      <c r="F42" s="17">
        <v>13.5</v>
      </c>
    </row>
    <row r="43" spans="1:6" ht="30.75">
      <c r="A43" s="19" t="s">
        <v>32</v>
      </c>
      <c r="B43" s="13" t="s">
        <v>73</v>
      </c>
      <c r="C43" s="3"/>
      <c r="D43" s="2"/>
      <c r="E43" s="2"/>
      <c r="F43" s="17">
        <f>F44</f>
        <v>723.9</v>
      </c>
    </row>
    <row r="44" spans="1:6" ht="15">
      <c r="A44" s="19" t="s">
        <v>45</v>
      </c>
      <c r="B44" s="13" t="s">
        <v>73</v>
      </c>
      <c r="C44" s="3">
        <v>800</v>
      </c>
      <c r="D44" s="4"/>
      <c r="E44" s="4"/>
      <c r="F44" s="17">
        <f>F45</f>
        <v>723.9</v>
      </c>
    </row>
    <row r="45" spans="1:6" ht="15">
      <c r="A45" s="19" t="s">
        <v>7</v>
      </c>
      <c r="B45" s="13" t="s">
        <v>73</v>
      </c>
      <c r="C45" s="3">
        <v>800</v>
      </c>
      <c r="D45" s="2" t="s">
        <v>8</v>
      </c>
      <c r="E45" s="2" t="s">
        <v>90</v>
      </c>
      <c r="F45" s="17">
        <f>F46</f>
        <v>723.9</v>
      </c>
    </row>
    <row r="46" spans="1:6" ht="15">
      <c r="A46" s="19" t="s">
        <v>13</v>
      </c>
      <c r="B46" s="13" t="s">
        <v>73</v>
      </c>
      <c r="C46" s="3">
        <v>800</v>
      </c>
      <c r="D46" s="2" t="s">
        <v>8</v>
      </c>
      <c r="E46" s="2" t="s">
        <v>14</v>
      </c>
      <c r="F46" s="17">
        <v>723.9</v>
      </c>
    </row>
    <row r="47" spans="1:6" ht="15">
      <c r="A47" s="22" t="s">
        <v>37</v>
      </c>
      <c r="B47" s="13" t="s">
        <v>59</v>
      </c>
      <c r="C47" s="23"/>
      <c r="D47" s="23"/>
      <c r="E47" s="23"/>
      <c r="F47" s="17">
        <f>F48</f>
        <v>2000</v>
      </c>
    </row>
    <row r="48" spans="1:6" ht="15">
      <c r="A48" s="19" t="s">
        <v>45</v>
      </c>
      <c r="B48" s="13" t="s">
        <v>59</v>
      </c>
      <c r="C48" s="2" t="s">
        <v>44</v>
      </c>
      <c r="D48" s="2"/>
      <c r="E48" s="2"/>
      <c r="F48" s="17">
        <f>F49</f>
        <v>2000</v>
      </c>
    </row>
    <row r="49" spans="1:6" ht="15">
      <c r="A49" s="19" t="s">
        <v>7</v>
      </c>
      <c r="B49" s="13" t="s">
        <v>59</v>
      </c>
      <c r="C49" s="2" t="s">
        <v>44</v>
      </c>
      <c r="D49" s="2" t="s">
        <v>8</v>
      </c>
      <c r="E49" s="2" t="s">
        <v>90</v>
      </c>
      <c r="F49" s="17">
        <f>F50</f>
        <v>2000</v>
      </c>
    </row>
    <row r="50" spans="1:6" ht="15">
      <c r="A50" s="19" t="s">
        <v>37</v>
      </c>
      <c r="B50" s="13" t="s">
        <v>59</v>
      </c>
      <c r="C50" s="2" t="s">
        <v>44</v>
      </c>
      <c r="D50" s="2" t="s">
        <v>8</v>
      </c>
      <c r="E50" s="2" t="s">
        <v>29</v>
      </c>
      <c r="F50" s="17">
        <v>2000</v>
      </c>
    </row>
    <row r="51" spans="1:6" ht="78">
      <c r="A51" s="19" t="s">
        <v>70</v>
      </c>
      <c r="B51" s="13" t="s">
        <v>61</v>
      </c>
      <c r="C51" s="2"/>
      <c r="D51" s="2"/>
      <c r="E51" s="2"/>
      <c r="F51" s="17">
        <f>F52</f>
        <v>32120</v>
      </c>
    </row>
    <row r="52" spans="1:6" ht="15">
      <c r="A52" s="19" t="s">
        <v>48</v>
      </c>
      <c r="B52" s="13" t="s">
        <v>61</v>
      </c>
      <c r="C52" s="2" t="s">
        <v>33</v>
      </c>
      <c r="D52" s="2"/>
      <c r="E52" s="2"/>
      <c r="F52" s="17">
        <f>F53</f>
        <v>32120</v>
      </c>
    </row>
    <row r="53" spans="1:6" ht="15">
      <c r="A53" s="12" t="s">
        <v>15</v>
      </c>
      <c r="B53" s="13" t="s">
        <v>61</v>
      </c>
      <c r="C53" s="2" t="s">
        <v>33</v>
      </c>
      <c r="D53" s="2" t="s">
        <v>16</v>
      </c>
      <c r="E53" s="2" t="s">
        <v>90</v>
      </c>
      <c r="F53" s="17">
        <f>F54</f>
        <v>32120</v>
      </c>
    </row>
    <row r="54" spans="1:6" ht="15">
      <c r="A54" s="20" t="s">
        <v>17</v>
      </c>
      <c r="B54" s="13" t="s">
        <v>61</v>
      </c>
      <c r="C54" s="2" t="s">
        <v>33</v>
      </c>
      <c r="D54" s="2" t="s">
        <v>16</v>
      </c>
      <c r="E54" s="2" t="s">
        <v>8</v>
      </c>
      <c r="F54" s="17">
        <v>32120</v>
      </c>
    </row>
    <row r="55" spans="1:6" ht="78">
      <c r="A55" s="19" t="s">
        <v>69</v>
      </c>
      <c r="B55" s="14" t="s">
        <v>65</v>
      </c>
      <c r="C55" s="2"/>
      <c r="D55" s="23"/>
      <c r="E55" s="23"/>
      <c r="F55" s="17">
        <f>F56</f>
        <v>63624.1</v>
      </c>
    </row>
    <row r="56" spans="1:6" ht="15">
      <c r="A56" s="19" t="s">
        <v>48</v>
      </c>
      <c r="B56" s="14" t="s">
        <v>65</v>
      </c>
      <c r="C56" s="2" t="s">
        <v>33</v>
      </c>
      <c r="D56" s="2"/>
      <c r="E56" s="2"/>
      <c r="F56" s="17">
        <f>F57</f>
        <v>63624.1</v>
      </c>
    </row>
    <row r="57" spans="1:6" ht="15">
      <c r="A57" s="19" t="s">
        <v>25</v>
      </c>
      <c r="B57" s="14" t="s">
        <v>65</v>
      </c>
      <c r="C57" s="2" t="s">
        <v>33</v>
      </c>
      <c r="D57" s="2" t="s">
        <v>26</v>
      </c>
      <c r="E57" s="2" t="s">
        <v>90</v>
      </c>
      <c r="F57" s="17">
        <f>F58+F59</f>
        <v>63624.1</v>
      </c>
    </row>
    <row r="58" spans="1:6" ht="15">
      <c r="A58" s="19" t="s">
        <v>27</v>
      </c>
      <c r="B58" s="14" t="s">
        <v>65</v>
      </c>
      <c r="C58" s="2" t="s">
        <v>33</v>
      </c>
      <c r="D58" s="2" t="s">
        <v>26</v>
      </c>
      <c r="E58" s="2" t="s">
        <v>8</v>
      </c>
      <c r="F58" s="17">
        <v>58637.1</v>
      </c>
    </row>
    <row r="59" spans="1:6" ht="15">
      <c r="A59" s="19" t="s">
        <v>36</v>
      </c>
      <c r="B59" s="14" t="s">
        <v>65</v>
      </c>
      <c r="C59" s="2" t="s">
        <v>33</v>
      </c>
      <c r="D59" s="2" t="s">
        <v>26</v>
      </c>
      <c r="E59" s="2" t="s">
        <v>19</v>
      </c>
      <c r="F59" s="17">
        <v>4987</v>
      </c>
    </row>
    <row r="60" spans="1:6" ht="30.75">
      <c r="A60" s="12" t="s">
        <v>20</v>
      </c>
      <c r="B60" s="13" t="s">
        <v>95</v>
      </c>
      <c r="C60" s="4"/>
      <c r="D60" s="13"/>
      <c r="E60" s="4"/>
      <c r="F60" s="17">
        <f>F61</f>
        <v>330</v>
      </c>
    </row>
    <row r="61" spans="1:6" ht="30.75">
      <c r="A61" s="12" t="s">
        <v>47</v>
      </c>
      <c r="B61" s="13" t="s">
        <v>95</v>
      </c>
      <c r="C61" s="2" t="s">
        <v>46</v>
      </c>
      <c r="D61" s="13"/>
      <c r="E61" s="2"/>
      <c r="F61" s="17">
        <f>F62</f>
        <v>330</v>
      </c>
    </row>
    <row r="62" spans="1:6" ht="15">
      <c r="A62" s="12" t="s">
        <v>15</v>
      </c>
      <c r="B62" s="13" t="s">
        <v>95</v>
      </c>
      <c r="C62" s="2" t="s">
        <v>46</v>
      </c>
      <c r="D62" s="2" t="s">
        <v>16</v>
      </c>
      <c r="E62" s="2" t="s">
        <v>90</v>
      </c>
      <c r="F62" s="17">
        <f>F63</f>
        <v>330</v>
      </c>
    </row>
    <row r="63" spans="1:6" ht="15">
      <c r="A63" s="19" t="s">
        <v>18</v>
      </c>
      <c r="B63" s="13" t="s">
        <v>95</v>
      </c>
      <c r="C63" s="2" t="s">
        <v>46</v>
      </c>
      <c r="D63" s="2" t="s">
        <v>16</v>
      </c>
      <c r="E63" s="2" t="s">
        <v>19</v>
      </c>
      <c r="F63" s="17">
        <v>330</v>
      </c>
    </row>
    <row r="64" spans="1:6" ht="15">
      <c r="A64" s="12" t="s">
        <v>22</v>
      </c>
      <c r="B64" s="13" t="s">
        <v>62</v>
      </c>
      <c r="C64" s="2"/>
      <c r="D64" s="2"/>
      <c r="E64" s="2"/>
      <c r="F64" s="17">
        <f>F65</f>
        <v>22877.1</v>
      </c>
    </row>
    <row r="65" spans="1:6" ht="30.75">
      <c r="A65" s="12" t="s">
        <v>47</v>
      </c>
      <c r="B65" s="13" t="s">
        <v>62</v>
      </c>
      <c r="C65" s="2" t="s">
        <v>46</v>
      </c>
      <c r="D65" s="2"/>
      <c r="E65" s="2"/>
      <c r="F65" s="17">
        <f>F66</f>
        <v>22877.1</v>
      </c>
    </row>
    <row r="66" spans="1:6" ht="15">
      <c r="A66" s="12" t="s">
        <v>15</v>
      </c>
      <c r="B66" s="13" t="s">
        <v>62</v>
      </c>
      <c r="C66" s="2" t="s">
        <v>46</v>
      </c>
      <c r="D66" s="2" t="s">
        <v>16</v>
      </c>
      <c r="E66" s="2" t="s">
        <v>90</v>
      </c>
      <c r="F66" s="17">
        <f>F67</f>
        <v>22877.1</v>
      </c>
    </row>
    <row r="67" spans="1:6" ht="15">
      <c r="A67" s="12" t="s">
        <v>21</v>
      </c>
      <c r="B67" s="13" t="s">
        <v>62</v>
      </c>
      <c r="C67" s="2" t="s">
        <v>46</v>
      </c>
      <c r="D67" s="2" t="s">
        <v>16</v>
      </c>
      <c r="E67" s="2" t="s">
        <v>9</v>
      </c>
      <c r="F67" s="17">
        <v>22877.1</v>
      </c>
    </row>
    <row r="68" spans="1:6" ht="62.25">
      <c r="A68" s="19" t="s">
        <v>71</v>
      </c>
      <c r="B68" s="13" t="s">
        <v>72</v>
      </c>
      <c r="C68" s="4"/>
      <c r="D68" s="23"/>
      <c r="E68" s="23"/>
      <c r="F68" s="17">
        <f>F69</f>
        <v>27000</v>
      </c>
    </row>
    <row r="69" spans="1:6" ht="30.75">
      <c r="A69" s="12" t="s">
        <v>47</v>
      </c>
      <c r="B69" s="13" t="s">
        <v>72</v>
      </c>
      <c r="C69" s="2" t="s">
        <v>46</v>
      </c>
      <c r="D69" s="2"/>
      <c r="E69" s="2"/>
      <c r="F69" s="17">
        <f>F70</f>
        <v>27000</v>
      </c>
    </row>
    <row r="70" spans="1:6" ht="15">
      <c r="A70" s="12" t="s">
        <v>51</v>
      </c>
      <c r="B70" s="13" t="s">
        <v>72</v>
      </c>
      <c r="C70" s="2" t="s">
        <v>46</v>
      </c>
      <c r="D70" s="2" t="s">
        <v>12</v>
      </c>
      <c r="E70" s="2" t="s">
        <v>90</v>
      </c>
      <c r="F70" s="17">
        <f>F71</f>
        <v>27000</v>
      </c>
    </row>
    <row r="71" spans="1:6" ht="15">
      <c r="A71" s="12" t="s">
        <v>52</v>
      </c>
      <c r="B71" s="13" t="s">
        <v>72</v>
      </c>
      <c r="C71" s="2" t="s">
        <v>46</v>
      </c>
      <c r="D71" s="2" t="s">
        <v>12</v>
      </c>
      <c r="E71" s="2" t="s">
        <v>53</v>
      </c>
      <c r="F71" s="17">
        <v>27000</v>
      </c>
    </row>
    <row r="72" spans="1:6" ht="15">
      <c r="A72" s="12" t="s">
        <v>23</v>
      </c>
      <c r="B72" s="13" t="s">
        <v>63</v>
      </c>
      <c r="C72" s="2"/>
      <c r="D72" s="2"/>
      <c r="E72" s="2"/>
      <c r="F72" s="17">
        <f>F73</f>
        <v>5000</v>
      </c>
    </row>
    <row r="73" spans="1:6" ht="30.75">
      <c r="A73" s="12" t="s">
        <v>47</v>
      </c>
      <c r="B73" s="13" t="s">
        <v>63</v>
      </c>
      <c r="C73" s="2" t="s">
        <v>46</v>
      </c>
      <c r="D73" s="2"/>
      <c r="E73" s="2"/>
      <c r="F73" s="17">
        <f>F74</f>
        <v>5000</v>
      </c>
    </row>
    <row r="74" spans="1:6" ht="15">
      <c r="A74" s="12" t="s">
        <v>15</v>
      </c>
      <c r="B74" s="13" t="s">
        <v>63</v>
      </c>
      <c r="C74" s="2" t="s">
        <v>46</v>
      </c>
      <c r="D74" s="2" t="s">
        <v>16</v>
      </c>
      <c r="E74" s="2" t="s">
        <v>90</v>
      </c>
      <c r="F74" s="17">
        <f>F75</f>
        <v>5000</v>
      </c>
    </row>
    <row r="75" spans="1:6" ht="15">
      <c r="A75" s="12" t="s">
        <v>21</v>
      </c>
      <c r="B75" s="13" t="s">
        <v>63</v>
      </c>
      <c r="C75" s="2" t="s">
        <v>46</v>
      </c>
      <c r="D75" s="2" t="s">
        <v>16</v>
      </c>
      <c r="E75" s="2" t="s">
        <v>9</v>
      </c>
      <c r="F75" s="17">
        <v>5000</v>
      </c>
    </row>
    <row r="76" spans="1:6" ht="30.75">
      <c r="A76" s="12" t="s">
        <v>24</v>
      </c>
      <c r="B76" s="13" t="s">
        <v>64</v>
      </c>
      <c r="C76" s="2"/>
      <c r="D76" s="2"/>
      <c r="E76" s="2"/>
      <c r="F76" s="17">
        <f>F77</f>
        <v>5668.5</v>
      </c>
    </row>
    <row r="77" spans="1:6" ht="30.75">
      <c r="A77" s="12" t="s">
        <v>47</v>
      </c>
      <c r="B77" s="13" t="s">
        <v>64</v>
      </c>
      <c r="C77" s="2" t="s">
        <v>46</v>
      </c>
      <c r="D77" s="2"/>
      <c r="E77" s="2"/>
      <c r="F77" s="17">
        <f>F78</f>
        <v>5668.5</v>
      </c>
    </row>
    <row r="78" spans="1:6" ht="15">
      <c r="A78" s="12" t="s">
        <v>15</v>
      </c>
      <c r="B78" s="13" t="s">
        <v>64</v>
      </c>
      <c r="C78" s="2" t="s">
        <v>46</v>
      </c>
      <c r="D78" s="2" t="s">
        <v>16</v>
      </c>
      <c r="E78" s="2" t="s">
        <v>90</v>
      </c>
      <c r="F78" s="17">
        <f>F79</f>
        <v>5668.5</v>
      </c>
    </row>
    <row r="79" spans="1:6" ht="15">
      <c r="A79" s="12" t="s">
        <v>21</v>
      </c>
      <c r="B79" s="13" t="s">
        <v>64</v>
      </c>
      <c r="C79" s="2" t="s">
        <v>46</v>
      </c>
      <c r="D79" s="2" t="s">
        <v>16</v>
      </c>
      <c r="E79" s="2" t="s">
        <v>9</v>
      </c>
      <c r="F79" s="17">
        <v>5668.5</v>
      </c>
    </row>
    <row r="80" spans="1:6" ht="15">
      <c r="A80" s="12" t="s">
        <v>93</v>
      </c>
      <c r="B80" s="13" t="s">
        <v>94</v>
      </c>
      <c r="C80" s="2"/>
      <c r="D80" s="2"/>
      <c r="E80" s="2"/>
      <c r="F80" s="17">
        <f>F81</f>
        <v>2000</v>
      </c>
    </row>
    <row r="81" spans="1:6" ht="30.75">
      <c r="A81" s="12" t="s">
        <v>47</v>
      </c>
      <c r="B81" s="13" t="s">
        <v>94</v>
      </c>
      <c r="C81" s="2" t="s">
        <v>46</v>
      </c>
      <c r="D81" s="2"/>
      <c r="E81" s="2"/>
      <c r="F81" s="17">
        <f>F82</f>
        <v>2000</v>
      </c>
    </row>
    <row r="82" spans="1:6" ht="15">
      <c r="A82" s="12" t="s">
        <v>15</v>
      </c>
      <c r="B82" s="13" t="s">
        <v>94</v>
      </c>
      <c r="C82" s="2" t="s">
        <v>46</v>
      </c>
      <c r="D82" s="2" t="s">
        <v>16</v>
      </c>
      <c r="E82" s="2" t="s">
        <v>90</v>
      </c>
      <c r="F82" s="17">
        <f>F83</f>
        <v>2000</v>
      </c>
    </row>
    <row r="83" spans="1:6" ht="15.75" thickBot="1">
      <c r="A83" s="12" t="s">
        <v>21</v>
      </c>
      <c r="B83" s="13" t="s">
        <v>94</v>
      </c>
      <c r="C83" s="2" t="s">
        <v>46</v>
      </c>
      <c r="D83" s="2" t="s">
        <v>16</v>
      </c>
      <c r="E83" s="2" t="s">
        <v>9</v>
      </c>
      <c r="F83" s="17">
        <f>'[1]2017'!$F$64</f>
        <v>2000</v>
      </c>
    </row>
    <row r="84" spans="1:6" ht="24" customHeight="1" thickBot="1">
      <c r="A84" s="15" t="s">
        <v>31</v>
      </c>
      <c r="B84" s="16"/>
      <c r="C84" s="16"/>
      <c r="D84" s="16"/>
      <c r="E84" s="16"/>
      <c r="F84" s="24">
        <f>F15+F20+F25+F31</f>
        <v>268473.5</v>
      </c>
    </row>
  </sheetData>
  <sheetProtection/>
  <mergeCells count="11">
    <mergeCell ref="D13:D14"/>
    <mergeCell ref="F13:F14"/>
    <mergeCell ref="A7:F7"/>
    <mergeCell ref="A8:F8"/>
    <mergeCell ref="A9:F9"/>
    <mergeCell ref="A10:F10"/>
    <mergeCell ref="A12:E12"/>
    <mergeCell ref="E13:E14"/>
    <mergeCell ref="A13:A14"/>
    <mergeCell ref="B13:B14"/>
    <mergeCell ref="C13:C14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80" zoomScaleNormal="80" zoomScalePageLayoutView="0" workbookViewId="0" topLeftCell="A1">
      <selection activeCell="A5" sqref="A5:G5"/>
    </sheetView>
  </sheetViews>
  <sheetFormatPr defaultColWidth="9.140625" defaultRowHeight="12.75"/>
  <cols>
    <col min="1" max="1" width="47.28125" style="1" customWidth="1"/>
    <col min="2" max="2" width="16.28125" style="1" customWidth="1"/>
    <col min="3" max="3" width="10.00390625" style="1" customWidth="1"/>
    <col min="4" max="4" width="8.28125" style="1" customWidth="1"/>
    <col min="5" max="5" width="9.140625" style="1" customWidth="1"/>
    <col min="6" max="7" width="15.00390625" style="1" customWidth="1"/>
    <col min="8" max="8" width="9.140625" style="1" customWidth="1"/>
    <col min="9" max="9" width="35.28125" style="1" customWidth="1"/>
    <col min="10" max="16384" width="9.140625" style="1" customWidth="1"/>
  </cols>
  <sheetData>
    <row r="1" spans="1:7" s="6" customFormat="1" ht="15.75" customHeight="1">
      <c r="A1" s="7"/>
      <c r="B1" s="7"/>
      <c r="E1" s="7"/>
      <c r="G1" s="11" t="s">
        <v>77</v>
      </c>
    </row>
    <row r="2" spans="1:7" s="6" customFormat="1" ht="15.75" customHeight="1">
      <c r="A2" s="7"/>
      <c r="B2" s="7"/>
      <c r="E2" s="7"/>
      <c r="G2" s="11"/>
    </row>
    <row r="3" spans="1:7" ht="16.5">
      <c r="A3" s="30" t="s">
        <v>0</v>
      </c>
      <c r="B3" s="30"/>
      <c r="C3" s="30"/>
      <c r="D3" s="30"/>
      <c r="E3" s="30"/>
      <c r="F3" s="30"/>
      <c r="G3" s="30"/>
    </row>
    <row r="4" spans="1:7" ht="16.5">
      <c r="A4" s="30" t="s">
        <v>40</v>
      </c>
      <c r="B4" s="30"/>
      <c r="C4" s="30"/>
      <c r="D4" s="30"/>
      <c r="E4" s="30"/>
      <c r="F4" s="30"/>
      <c r="G4" s="30"/>
    </row>
    <row r="5" spans="1:7" ht="54.75" customHeight="1">
      <c r="A5" s="31" t="s">
        <v>91</v>
      </c>
      <c r="B5" s="31"/>
      <c r="C5" s="31"/>
      <c r="D5" s="31"/>
      <c r="E5" s="31"/>
      <c r="F5" s="31"/>
      <c r="G5" s="31"/>
    </row>
    <row r="6" spans="1:7" ht="16.5">
      <c r="A6" s="31" t="s">
        <v>76</v>
      </c>
      <c r="B6" s="31"/>
      <c r="C6" s="31"/>
      <c r="D6" s="31"/>
      <c r="E6" s="31"/>
      <c r="F6" s="31"/>
      <c r="G6" s="31"/>
    </row>
    <row r="7" spans="1:6" ht="16.5">
      <c r="A7" s="18"/>
      <c r="B7" s="18"/>
      <c r="C7" s="18"/>
      <c r="D7" s="18"/>
      <c r="E7" s="18"/>
      <c r="F7" s="18"/>
    </row>
    <row r="8" spans="1:7" ht="15">
      <c r="A8" s="32"/>
      <c r="B8" s="32"/>
      <c r="C8" s="32"/>
      <c r="D8" s="32"/>
      <c r="E8" s="32"/>
      <c r="G8" s="10" t="s">
        <v>1</v>
      </c>
    </row>
    <row r="9" spans="1:7" ht="15">
      <c r="A9" s="29" t="s">
        <v>2</v>
      </c>
      <c r="B9" s="29" t="s">
        <v>5</v>
      </c>
      <c r="C9" s="29" t="s">
        <v>6</v>
      </c>
      <c r="D9" s="29" t="s">
        <v>3</v>
      </c>
      <c r="E9" s="29" t="s">
        <v>4</v>
      </c>
      <c r="F9" s="33" t="s">
        <v>34</v>
      </c>
      <c r="G9" s="33"/>
    </row>
    <row r="10" spans="1:7" ht="15">
      <c r="A10" s="29"/>
      <c r="B10" s="29"/>
      <c r="C10" s="29"/>
      <c r="D10" s="29"/>
      <c r="E10" s="29"/>
      <c r="F10" s="25" t="s">
        <v>79</v>
      </c>
      <c r="G10" s="25" t="s">
        <v>80</v>
      </c>
    </row>
    <row r="11" spans="1:7" ht="30.75">
      <c r="A11" s="19" t="s">
        <v>85</v>
      </c>
      <c r="B11" s="13" t="s">
        <v>87</v>
      </c>
      <c r="C11" s="4"/>
      <c r="D11" s="2"/>
      <c r="E11" s="2"/>
      <c r="F11" s="17">
        <f>F12</f>
        <v>487.5</v>
      </c>
      <c r="G11" s="17">
        <f>G12</f>
        <v>475</v>
      </c>
    </row>
    <row r="12" spans="1:7" ht="15">
      <c r="A12" s="19" t="s">
        <v>86</v>
      </c>
      <c r="B12" s="13" t="s">
        <v>88</v>
      </c>
      <c r="C12" s="4"/>
      <c r="D12" s="2"/>
      <c r="E12" s="2"/>
      <c r="F12" s="17">
        <f>F13</f>
        <v>487.5</v>
      </c>
      <c r="G12" s="17">
        <f>G13</f>
        <v>475</v>
      </c>
    </row>
    <row r="13" spans="1:7" ht="30.75">
      <c r="A13" s="19" t="s">
        <v>47</v>
      </c>
      <c r="B13" s="13" t="s">
        <v>88</v>
      </c>
      <c r="C13" s="2" t="s">
        <v>46</v>
      </c>
      <c r="D13" s="2"/>
      <c r="E13" s="2"/>
      <c r="F13" s="17">
        <f>'[1]2018-2019'!$F$51</f>
        <v>487.5</v>
      </c>
      <c r="G13" s="17">
        <f>'[1]2018-2019'!$G$51</f>
        <v>475</v>
      </c>
    </row>
    <row r="14" spans="1:7" ht="15">
      <c r="A14" s="20" t="s">
        <v>15</v>
      </c>
      <c r="B14" s="13" t="s">
        <v>88</v>
      </c>
      <c r="C14" s="2" t="s">
        <v>46</v>
      </c>
      <c r="D14" s="2" t="s">
        <v>16</v>
      </c>
      <c r="E14" s="2" t="s">
        <v>90</v>
      </c>
      <c r="F14" s="17">
        <f>F13</f>
        <v>487.5</v>
      </c>
      <c r="G14" s="17">
        <f>G13</f>
        <v>475</v>
      </c>
    </row>
    <row r="15" spans="1:7" ht="15">
      <c r="A15" s="20" t="s">
        <v>21</v>
      </c>
      <c r="B15" s="13" t="s">
        <v>88</v>
      </c>
      <c r="C15" s="2" t="s">
        <v>46</v>
      </c>
      <c r="D15" s="2" t="s">
        <v>16</v>
      </c>
      <c r="E15" s="2" t="s">
        <v>9</v>
      </c>
      <c r="F15" s="17">
        <f>F14</f>
        <v>487.5</v>
      </c>
      <c r="G15" s="17">
        <f>G14</f>
        <v>475</v>
      </c>
    </row>
    <row r="16" spans="1:7" ht="46.5">
      <c r="A16" s="19" t="s">
        <v>82</v>
      </c>
      <c r="B16" s="13" t="s">
        <v>60</v>
      </c>
      <c r="C16" s="4"/>
      <c r="D16" s="2"/>
      <c r="E16" s="2"/>
      <c r="F16" s="17">
        <f>F17</f>
        <v>1462.5</v>
      </c>
      <c r="G16" s="17">
        <f>G17</f>
        <v>1425</v>
      </c>
    </row>
    <row r="17" spans="1:7" ht="30.75">
      <c r="A17" s="19" t="s">
        <v>83</v>
      </c>
      <c r="B17" s="13" t="s">
        <v>92</v>
      </c>
      <c r="C17" s="3"/>
      <c r="D17" s="2"/>
      <c r="E17" s="2"/>
      <c r="F17" s="17">
        <f>F18</f>
        <v>1462.5</v>
      </c>
      <c r="G17" s="17">
        <f>G18</f>
        <v>1425</v>
      </c>
    </row>
    <row r="18" spans="1:7" ht="30.75">
      <c r="A18" s="19" t="s">
        <v>47</v>
      </c>
      <c r="B18" s="13" t="s">
        <v>92</v>
      </c>
      <c r="C18" s="3">
        <v>200</v>
      </c>
      <c r="D18" s="2"/>
      <c r="E18" s="2"/>
      <c r="F18" s="17">
        <f>'[1]2018-2019'!$F$38</f>
        <v>1462.5</v>
      </c>
      <c r="G18" s="17">
        <f>'[1]2018-2019'!$G$38</f>
        <v>1425</v>
      </c>
    </row>
    <row r="19" spans="1:7" ht="15">
      <c r="A19" s="20" t="s">
        <v>51</v>
      </c>
      <c r="B19" s="13" t="s">
        <v>92</v>
      </c>
      <c r="C19" s="3">
        <v>200</v>
      </c>
      <c r="D19" s="2" t="s">
        <v>12</v>
      </c>
      <c r="E19" s="2" t="s">
        <v>90</v>
      </c>
      <c r="F19" s="17">
        <f>F18</f>
        <v>1462.5</v>
      </c>
      <c r="G19" s="17">
        <f>G18</f>
        <v>1425</v>
      </c>
    </row>
    <row r="20" spans="1:7" ht="30.75">
      <c r="A20" s="20" t="s">
        <v>81</v>
      </c>
      <c r="B20" s="13" t="s">
        <v>92</v>
      </c>
      <c r="C20" s="3">
        <v>200</v>
      </c>
      <c r="D20" s="2" t="s">
        <v>12</v>
      </c>
      <c r="E20" s="2" t="s">
        <v>84</v>
      </c>
      <c r="F20" s="17">
        <f>F19</f>
        <v>1462.5</v>
      </c>
      <c r="G20" s="17">
        <f>G19</f>
        <v>1425</v>
      </c>
    </row>
    <row r="21" spans="1:7" ht="30.75">
      <c r="A21" s="19" t="s">
        <v>35</v>
      </c>
      <c r="B21" s="14" t="s">
        <v>66</v>
      </c>
      <c r="C21" s="2"/>
      <c r="D21" s="2"/>
      <c r="E21" s="2"/>
      <c r="F21" s="17">
        <f aca="true" t="shared" si="0" ref="F21:G23">F22</f>
        <v>99524.7</v>
      </c>
      <c r="G21" s="17">
        <f t="shared" si="0"/>
        <v>98397</v>
      </c>
    </row>
    <row r="22" spans="1:7" ht="30.75">
      <c r="A22" s="19" t="s">
        <v>56</v>
      </c>
      <c r="B22" s="14" t="s">
        <v>67</v>
      </c>
      <c r="C22" s="2"/>
      <c r="D22" s="2"/>
      <c r="E22" s="2"/>
      <c r="F22" s="17">
        <f t="shared" si="0"/>
        <v>99524.7</v>
      </c>
      <c r="G22" s="17">
        <f t="shared" si="0"/>
        <v>98397</v>
      </c>
    </row>
    <row r="23" spans="1:7" ht="37.5" customHeight="1">
      <c r="A23" s="19" t="s">
        <v>55</v>
      </c>
      <c r="B23" s="14" t="s">
        <v>68</v>
      </c>
      <c r="C23" s="2"/>
      <c r="D23" s="2"/>
      <c r="E23" s="2"/>
      <c r="F23" s="17">
        <f t="shared" si="0"/>
        <v>99524.7</v>
      </c>
      <c r="G23" s="17">
        <f t="shared" si="0"/>
        <v>98397</v>
      </c>
    </row>
    <row r="24" spans="1:7" ht="46.5">
      <c r="A24" s="19" t="s">
        <v>49</v>
      </c>
      <c r="B24" s="14" t="s">
        <v>68</v>
      </c>
      <c r="C24" s="2" t="s">
        <v>50</v>
      </c>
      <c r="D24" s="2"/>
      <c r="E24" s="2"/>
      <c r="F24" s="17">
        <f>'[1]2018-2019'!$F$75</f>
        <v>99524.7</v>
      </c>
      <c r="G24" s="17">
        <f>'[1]2018-2019'!$G$75</f>
        <v>98397</v>
      </c>
    </row>
    <row r="25" spans="1:7" ht="15">
      <c r="A25" s="20" t="s">
        <v>28</v>
      </c>
      <c r="B25" s="14" t="s">
        <v>68</v>
      </c>
      <c r="C25" s="2" t="s">
        <v>50</v>
      </c>
      <c r="D25" s="2" t="s">
        <v>29</v>
      </c>
      <c r="E25" s="2" t="s">
        <v>90</v>
      </c>
      <c r="F25" s="17">
        <f>F26</f>
        <v>99524.7</v>
      </c>
      <c r="G25" s="17">
        <f>G26</f>
        <v>98397</v>
      </c>
    </row>
    <row r="26" spans="1:7" ht="15">
      <c r="A26" s="20" t="s">
        <v>30</v>
      </c>
      <c r="B26" s="14" t="s">
        <v>68</v>
      </c>
      <c r="C26" s="2" t="s">
        <v>50</v>
      </c>
      <c r="D26" s="2" t="s">
        <v>29</v>
      </c>
      <c r="E26" s="2" t="s">
        <v>8</v>
      </c>
      <c r="F26" s="17">
        <f>F21</f>
        <v>99524.7</v>
      </c>
      <c r="G26" s="17">
        <f>G21</f>
        <v>98397</v>
      </c>
    </row>
    <row r="27" spans="1:7" ht="15">
      <c r="A27" s="19" t="s">
        <v>54</v>
      </c>
      <c r="B27" s="13" t="s">
        <v>57</v>
      </c>
      <c r="C27" s="3"/>
      <c r="D27" s="2"/>
      <c r="E27" s="2"/>
      <c r="F27" s="17">
        <f>F28+F39+F43+F47+F51+F56+F60+F64+F68+F72+F76</f>
        <v>162143.3</v>
      </c>
      <c r="G27" s="17">
        <f>G28+G39+G43+G47+G51+G56+G60+G64+G68+G72+G76</f>
        <v>159472.1</v>
      </c>
    </row>
    <row r="28" spans="1:7" ht="15">
      <c r="A28" s="19" t="s">
        <v>10</v>
      </c>
      <c r="B28" s="13" t="s">
        <v>58</v>
      </c>
      <c r="C28" s="3"/>
      <c r="D28" s="2"/>
      <c r="E28" s="2"/>
      <c r="F28" s="17">
        <f>F29+F32+F36</f>
        <v>3366.7999999999997</v>
      </c>
      <c r="G28" s="17">
        <f>G29+G32+G36</f>
        <v>3382.7000000000003</v>
      </c>
    </row>
    <row r="29" spans="1:7" ht="93">
      <c r="A29" s="19" t="s">
        <v>42</v>
      </c>
      <c r="B29" s="13" t="s">
        <v>58</v>
      </c>
      <c r="C29" s="3">
        <v>100</v>
      </c>
      <c r="D29" s="2"/>
      <c r="E29" s="2"/>
      <c r="F29" s="17">
        <f>F30</f>
        <v>2220.1</v>
      </c>
      <c r="G29" s="17">
        <f>G30</f>
        <v>2258.1</v>
      </c>
    </row>
    <row r="30" spans="1:7" ht="15">
      <c r="A30" s="19" t="s">
        <v>7</v>
      </c>
      <c r="B30" s="13" t="s">
        <v>58</v>
      </c>
      <c r="C30" s="3">
        <v>100</v>
      </c>
      <c r="D30" s="2" t="s">
        <v>8</v>
      </c>
      <c r="E30" s="2" t="s">
        <v>90</v>
      </c>
      <c r="F30" s="17">
        <f>F31</f>
        <v>2220.1</v>
      </c>
      <c r="G30" s="17">
        <f>G31</f>
        <v>2258.1</v>
      </c>
    </row>
    <row r="31" spans="1:7" ht="62.25">
      <c r="A31" s="19" t="s">
        <v>11</v>
      </c>
      <c r="B31" s="13" t="s">
        <v>58</v>
      </c>
      <c r="C31" s="3">
        <v>100</v>
      </c>
      <c r="D31" s="2" t="s">
        <v>8</v>
      </c>
      <c r="E31" s="2" t="s">
        <v>12</v>
      </c>
      <c r="F31" s="17">
        <f>'[1]2018-2019'!F$19</f>
        <v>2220.1</v>
      </c>
      <c r="G31" s="17">
        <f>'[1]2018-2019'!G$19</f>
        <v>2258.1</v>
      </c>
    </row>
    <row r="32" spans="1:7" ht="30.75">
      <c r="A32" s="21" t="s">
        <v>43</v>
      </c>
      <c r="B32" s="13" t="s">
        <v>58</v>
      </c>
      <c r="C32" s="4">
        <v>200</v>
      </c>
      <c r="D32" s="23"/>
      <c r="E32" s="23"/>
      <c r="F32" s="17">
        <f>F33</f>
        <v>1133.5</v>
      </c>
      <c r="G32" s="17">
        <f>G33</f>
        <v>1111.8000000000002</v>
      </c>
    </row>
    <row r="33" spans="1:7" ht="15">
      <c r="A33" s="19" t="s">
        <v>7</v>
      </c>
      <c r="B33" s="13" t="s">
        <v>58</v>
      </c>
      <c r="C33" s="3">
        <v>200</v>
      </c>
      <c r="D33" s="2" t="s">
        <v>8</v>
      </c>
      <c r="E33" s="2" t="s">
        <v>90</v>
      </c>
      <c r="F33" s="17">
        <f>F34+F35</f>
        <v>1133.5</v>
      </c>
      <c r="G33" s="17">
        <f>G34+G35</f>
        <v>1111.8000000000002</v>
      </c>
    </row>
    <row r="34" spans="1:7" ht="62.25">
      <c r="A34" s="19" t="s">
        <v>41</v>
      </c>
      <c r="B34" s="13" t="s">
        <v>58</v>
      </c>
      <c r="C34" s="3">
        <v>200</v>
      </c>
      <c r="D34" s="2" t="s">
        <v>8</v>
      </c>
      <c r="E34" s="2" t="s">
        <v>9</v>
      </c>
      <c r="F34" s="17">
        <f>'[1]2018-2019'!F$15</f>
        <v>23</v>
      </c>
      <c r="G34" s="17">
        <f>'[1]2018-2019'!G$15</f>
        <v>22.4</v>
      </c>
    </row>
    <row r="35" spans="1:7" ht="62.25">
      <c r="A35" s="19" t="s">
        <v>11</v>
      </c>
      <c r="B35" s="13" t="s">
        <v>58</v>
      </c>
      <c r="C35" s="3">
        <v>200</v>
      </c>
      <c r="D35" s="2" t="s">
        <v>8</v>
      </c>
      <c r="E35" s="2" t="s">
        <v>12</v>
      </c>
      <c r="F35" s="17">
        <f>'[1]2018-2019'!F$20</f>
        <v>1110.5</v>
      </c>
      <c r="G35" s="17">
        <f>'[1]2018-2019'!G$20</f>
        <v>1089.4</v>
      </c>
    </row>
    <row r="36" spans="1:7" ht="15">
      <c r="A36" s="19" t="s">
        <v>45</v>
      </c>
      <c r="B36" s="13" t="s">
        <v>58</v>
      </c>
      <c r="C36" s="4">
        <v>800</v>
      </c>
      <c r="D36" s="2"/>
      <c r="E36" s="2"/>
      <c r="F36" s="17">
        <f>F37</f>
        <v>13.2</v>
      </c>
      <c r="G36" s="17">
        <f>G37</f>
        <v>12.8</v>
      </c>
    </row>
    <row r="37" spans="1:7" ht="15">
      <c r="A37" s="19" t="s">
        <v>7</v>
      </c>
      <c r="B37" s="13" t="s">
        <v>58</v>
      </c>
      <c r="C37" s="3">
        <v>800</v>
      </c>
      <c r="D37" s="2" t="s">
        <v>8</v>
      </c>
      <c r="E37" s="2" t="s">
        <v>90</v>
      </c>
      <c r="F37" s="17">
        <f>F38</f>
        <v>13.2</v>
      </c>
      <c r="G37" s="17">
        <f>G38</f>
        <v>12.8</v>
      </c>
    </row>
    <row r="38" spans="1:7" ht="62.25">
      <c r="A38" s="19" t="s">
        <v>11</v>
      </c>
      <c r="B38" s="13" t="s">
        <v>58</v>
      </c>
      <c r="C38" s="3">
        <v>800</v>
      </c>
      <c r="D38" s="2" t="s">
        <v>8</v>
      </c>
      <c r="E38" s="2" t="s">
        <v>12</v>
      </c>
      <c r="F38" s="17">
        <f>'[1]2018-2019'!F$21</f>
        <v>13.2</v>
      </c>
      <c r="G38" s="17">
        <f>'[1]2018-2019'!G$21</f>
        <v>12.8</v>
      </c>
    </row>
    <row r="39" spans="1:7" ht="30.75">
      <c r="A39" s="19" t="s">
        <v>32</v>
      </c>
      <c r="B39" s="13" t="s">
        <v>73</v>
      </c>
      <c r="C39" s="3"/>
      <c r="D39" s="2"/>
      <c r="E39" s="2"/>
      <c r="F39" s="17">
        <f aca="true" t="shared" si="1" ref="F39:G41">F40</f>
        <v>705.8</v>
      </c>
      <c r="G39" s="17">
        <f t="shared" si="1"/>
        <v>687.7</v>
      </c>
    </row>
    <row r="40" spans="1:7" ht="15">
      <c r="A40" s="19" t="s">
        <v>45</v>
      </c>
      <c r="B40" s="13" t="s">
        <v>73</v>
      </c>
      <c r="C40" s="3">
        <v>800</v>
      </c>
      <c r="D40" s="4"/>
      <c r="E40" s="4"/>
      <c r="F40" s="17">
        <f t="shared" si="1"/>
        <v>705.8</v>
      </c>
      <c r="G40" s="17">
        <f t="shared" si="1"/>
        <v>687.7</v>
      </c>
    </row>
    <row r="41" spans="1:7" ht="15">
      <c r="A41" s="19" t="s">
        <v>7</v>
      </c>
      <c r="B41" s="13" t="s">
        <v>73</v>
      </c>
      <c r="C41" s="3">
        <v>800</v>
      </c>
      <c r="D41" s="2" t="s">
        <v>8</v>
      </c>
      <c r="E41" s="2" t="s">
        <v>90</v>
      </c>
      <c r="F41" s="17">
        <f t="shared" si="1"/>
        <v>705.8</v>
      </c>
      <c r="G41" s="17">
        <f t="shared" si="1"/>
        <v>687.7</v>
      </c>
    </row>
    <row r="42" spans="1:7" ht="15">
      <c r="A42" s="19" t="s">
        <v>13</v>
      </c>
      <c r="B42" s="13" t="s">
        <v>73</v>
      </c>
      <c r="C42" s="3">
        <v>800</v>
      </c>
      <c r="D42" s="2" t="s">
        <v>8</v>
      </c>
      <c r="E42" s="2" t="s">
        <v>14</v>
      </c>
      <c r="F42" s="17">
        <f>'[1]2018-2019'!F$29</f>
        <v>705.8</v>
      </c>
      <c r="G42" s="17">
        <f>'[1]2018-2019'!G$29</f>
        <v>687.7</v>
      </c>
    </row>
    <row r="43" spans="1:7" ht="15">
      <c r="A43" s="22" t="s">
        <v>37</v>
      </c>
      <c r="B43" s="13" t="s">
        <v>59</v>
      </c>
      <c r="C43" s="23"/>
      <c r="D43" s="23"/>
      <c r="E43" s="23"/>
      <c r="F43" s="17">
        <f aca="true" t="shared" si="2" ref="F43:G45">F44</f>
        <v>1950</v>
      </c>
      <c r="G43" s="17">
        <f t="shared" si="2"/>
        <v>1900</v>
      </c>
    </row>
    <row r="44" spans="1:7" ht="15">
      <c r="A44" s="19" t="s">
        <v>45</v>
      </c>
      <c r="B44" s="13" t="s">
        <v>59</v>
      </c>
      <c r="C44" s="2" t="s">
        <v>44</v>
      </c>
      <c r="D44" s="2"/>
      <c r="E44" s="2"/>
      <c r="F44" s="17">
        <f t="shared" si="2"/>
        <v>1950</v>
      </c>
      <c r="G44" s="17">
        <f t="shared" si="2"/>
        <v>1900</v>
      </c>
    </row>
    <row r="45" spans="1:7" ht="15">
      <c r="A45" s="19" t="s">
        <v>7</v>
      </c>
      <c r="B45" s="13" t="s">
        <v>59</v>
      </c>
      <c r="C45" s="2" t="s">
        <v>44</v>
      </c>
      <c r="D45" s="2" t="s">
        <v>8</v>
      </c>
      <c r="E45" s="2" t="s">
        <v>90</v>
      </c>
      <c r="F45" s="17">
        <f t="shared" si="2"/>
        <v>1950</v>
      </c>
      <c r="G45" s="17">
        <f t="shared" si="2"/>
        <v>1900</v>
      </c>
    </row>
    <row r="46" spans="1:7" ht="15">
      <c r="A46" s="19" t="s">
        <v>37</v>
      </c>
      <c r="B46" s="13" t="s">
        <v>59</v>
      </c>
      <c r="C46" s="2" t="s">
        <v>44</v>
      </c>
      <c r="D46" s="2" t="s">
        <v>8</v>
      </c>
      <c r="E46" s="2" t="s">
        <v>29</v>
      </c>
      <c r="F46" s="17">
        <f>'[1]2018-2019'!F$25</f>
        <v>1950</v>
      </c>
      <c r="G46" s="17">
        <f>'[1]2018-2019'!G$25</f>
        <v>1900</v>
      </c>
    </row>
    <row r="47" spans="1:7" ht="78">
      <c r="A47" s="19" t="s">
        <v>70</v>
      </c>
      <c r="B47" s="13" t="s">
        <v>61</v>
      </c>
      <c r="C47" s="2"/>
      <c r="D47" s="2"/>
      <c r="E47" s="2"/>
      <c r="F47" s="17">
        <f aca="true" t="shared" si="3" ref="F47:G49">F48</f>
        <v>31317</v>
      </c>
      <c r="G47" s="17">
        <f t="shared" si="3"/>
        <v>30514</v>
      </c>
    </row>
    <row r="48" spans="1:7" ht="15">
      <c r="A48" s="19" t="s">
        <v>48</v>
      </c>
      <c r="B48" s="13" t="s">
        <v>61</v>
      </c>
      <c r="C48" s="2" t="s">
        <v>33</v>
      </c>
      <c r="D48" s="2"/>
      <c r="E48" s="2"/>
      <c r="F48" s="17">
        <f t="shared" si="3"/>
        <v>31317</v>
      </c>
      <c r="G48" s="17">
        <f t="shared" si="3"/>
        <v>30514</v>
      </c>
    </row>
    <row r="49" spans="1:7" ht="15">
      <c r="A49" s="19" t="s">
        <v>15</v>
      </c>
      <c r="B49" s="13" t="s">
        <v>61</v>
      </c>
      <c r="C49" s="2" t="s">
        <v>33</v>
      </c>
      <c r="D49" s="2" t="s">
        <v>16</v>
      </c>
      <c r="E49" s="2" t="s">
        <v>90</v>
      </c>
      <c r="F49" s="17">
        <f t="shared" si="3"/>
        <v>31317</v>
      </c>
      <c r="G49" s="17">
        <f t="shared" si="3"/>
        <v>30514</v>
      </c>
    </row>
    <row r="50" spans="1:7" ht="15">
      <c r="A50" s="20" t="s">
        <v>17</v>
      </c>
      <c r="B50" s="13" t="s">
        <v>61</v>
      </c>
      <c r="C50" s="2" t="s">
        <v>33</v>
      </c>
      <c r="D50" s="2" t="s">
        <v>16</v>
      </c>
      <c r="E50" s="2" t="s">
        <v>8</v>
      </c>
      <c r="F50" s="17">
        <f>'[1]2018-2019'!F$43</f>
        <v>31317</v>
      </c>
      <c r="G50" s="17">
        <f>'[1]2018-2019'!G$43</f>
        <v>30514</v>
      </c>
    </row>
    <row r="51" spans="1:7" ht="78">
      <c r="A51" s="19" t="s">
        <v>69</v>
      </c>
      <c r="B51" s="14" t="s">
        <v>65</v>
      </c>
      <c r="C51" s="2"/>
      <c r="D51" s="23"/>
      <c r="E51" s="23"/>
      <c r="F51" s="17">
        <f>F52</f>
        <v>62536.5</v>
      </c>
      <c r="G51" s="17">
        <f>G52</f>
        <v>61407.7</v>
      </c>
    </row>
    <row r="52" spans="1:7" ht="15">
      <c r="A52" s="19" t="s">
        <v>48</v>
      </c>
      <c r="B52" s="14" t="s">
        <v>65</v>
      </c>
      <c r="C52" s="2" t="s">
        <v>33</v>
      </c>
      <c r="D52" s="2"/>
      <c r="E52" s="2"/>
      <c r="F52" s="17">
        <f>F53</f>
        <v>62536.5</v>
      </c>
      <c r="G52" s="17">
        <f>G53</f>
        <v>61407.7</v>
      </c>
    </row>
    <row r="53" spans="1:7" ht="15">
      <c r="A53" s="19" t="s">
        <v>25</v>
      </c>
      <c r="B53" s="14" t="s">
        <v>65</v>
      </c>
      <c r="C53" s="2" t="s">
        <v>33</v>
      </c>
      <c r="D53" s="2" t="s">
        <v>26</v>
      </c>
      <c r="E53" s="2" t="s">
        <v>90</v>
      </c>
      <c r="F53" s="17">
        <f>F54+F55</f>
        <v>62536.5</v>
      </c>
      <c r="G53" s="17">
        <f>G54+G55</f>
        <v>61407.7</v>
      </c>
    </row>
    <row r="54" spans="1:7" ht="15">
      <c r="A54" s="19" t="s">
        <v>27</v>
      </c>
      <c r="B54" s="14" t="s">
        <v>65</v>
      </c>
      <c r="C54" s="2" t="s">
        <v>33</v>
      </c>
      <c r="D54" s="2" t="s">
        <v>26</v>
      </c>
      <c r="E54" s="2" t="s">
        <v>8</v>
      </c>
      <c r="F54" s="17">
        <f>'[1]2018-2019'!F$64</f>
        <v>57616.4</v>
      </c>
      <c r="G54" s="17">
        <f>'[1]2018-2019'!G$64</f>
        <v>56559.2</v>
      </c>
    </row>
    <row r="55" spans="1:7" ht="15">
      <c r="A55" s="19" t="s">
        <v>36</v>
      </c>
      <c r="B55" s="14" t="s">
        <v>65</v>
      </c>
      <c r="C55" s="2" t="s">
        <v>33</v>
      </c>
      <c r="D55" s="2" t="s">
        <v>26</v>
      </c>
      <c r="E55" s="2" t="s">
        <v>19</v>
      </c>
      <c r="F55" s="17">
        <f>'[1]2018-2019'!F$68</f>
        <v>4920.1</v>
      </c>
      <c r="G55" s="17">
        <f>'[1]2018-2019'!G$68</f>
        <v>4848.5</v>
      </c>
    </row>
    <row r="56" spans="1:7" ht="30.75">
      <c r="A56" s="19" t="s">
        <v>20</v>
      </c>
      <c r="B56" s="13" t="s">
        <v>95</v>
      </c>
      <c r="C56" s="4"/>
      <c r="D56" s="13"/>
      <c r="E56" s="4"/>
      <c r="F56" s="17">
        <f aca="true" t="shared" si="4" ref="F56:G58">F57</f>
        <v>321.7</v>
      </c>
      <c r="G56" s="17">
        <f t="shared" si="4"/>
        <v>313.5</v>
      </c>
    </row>
    <row r="57" spans="1:7" ht="30.75">
      <c r="A57" s="19" t="s">
        <v>47</v>
      </c>
      <c r="B57" s="13" t="s">
        <v>95</v>
      </c>
      <c r="C57" s="2" t="s">
        <v>46</v>
      </c>
      <c r="D57" s="13"/>
      <c r="E57" s="2"/>
      <c r="F57" s="17">
        <f t="shared" si="4"/>
        <v>321.7</v>
      </c>
      <c r="G57" s="17">
        <f t="shared" si="4"/>
        <v>313.5</v>
      </c>
    </row>
    <row r="58" spans="1:7" ht="15">
      <c r="A58" s="19" t="s">
        <v>15</v>
      </c>
      <c r="B58" s="13" t="s">
        <v>95</v>
      </c>
      <c r="C58" s="2" t="s">
        <v>46</v>
      </c>
      <c r="D58" s="2" t="s">
        <v>16</v>
      </c>
      <c r="E58" s="2" t="s">
        <v>90</v>
      </c>
      <c r="F58" s="17">
        <f t="shared" si="4"/>
        <v>321.7</v>
      </c>
      <c r="G58" s="17">
        <f t="shared" si="4"/>
        <v>313.5</v>
      </c>
    </row>
    <row r="59" spans="1:7" ht="15">
      <c r="A59" s="19" t="s">
        <v>18</v>
      </c>
      <c r="B59" s="13" t="s">
        <v>95</v>
      </c>
      <c r="C59" s="2" t="s">
        <v>46</v>
      </c>
      <c r="D59" s="2" t="s">
        <v>16</v>
      </c>
      <c r="E59" s="2" t="s">
        <v>19</v>
      </c>
      <c r="F59" s="17">
        <f>'[1]2018-2019'!$F$47</f>
        <v>321.7</v>
      </c>
      <c r="G59" s="17">
        <f>'[1]2018-2019'!$G$47</f>
        <v>313.5</v>
      </c>
    </row>
    <row r="60" spans="1:7" ht="15">
      <c r="A60" s="19" t="s">
        <v>22</v>
      </c>
      <c r="B60" s="13" t="s">
        <v>62</v>
      </c>
      <c r="C60" s="2"/>
      <c r="D60" s="2"/>
      <c r="E60" s="2"/>
      <c r="F60" s="17">
        <f aca="true" t="shared" si="5" ref="F60:G62">F61</f>
        <v>23268.7</v>
      </c>
      <c r="G60" s="17">
        <f t="shared" si="5"/>
        <v>23581.4</v>
      </c>
    </row>
    <row r="61" spans="1:7" ht="30.75">
      <c r="A61" s="19" t="s">
        <v>47</v>
      </c>
      <c r="B61" s="13" t="s">
        <v>62</v>
      </c>
      <c r="C61" s="2" t="s">
        <v>46</v>
      </c>
      <c r="D61" s="2"/>
      <c r="E61" s="2"/>
      <c r="F61" s="17">
        <f t="shared" si="5"/>
        <v>23268.7</v>
      </c>
      <c r="G61" s="17">
        <f t="shared" si="5"/>
        <v>23581.4</v>
      </c>
    </row>
    <row r="62" spans="1:7" ht="15">
      <c r="A62" s="19" t="s">
        <v>15</v>
      </c>
      <c r="B62" s="13" t="s">
        <v>62</v>
      </c>
      <c r="C62" s="2" t="s">
        <v>46</v>
      </c>
      <c r="D62" s="2" t="s">
        <v>16</v>
      </c>
      <c r="E62" s="2" t="s">
        <v>90</v>
      </c>
      <c r="F62" s="17">
        <f t="shared" si="5"/>
        <v>23268.7</v>
      </c>
      <c r="G62" s="17">
        <f t="shared" si="5"/>
        <v>23581.4</v>
      </c>
    </row>
    <row r="63" spans="1:7" ht="15">
      <c r="A63" s="19" t="s">
        <v>21</v>
      </c>
      <c r="B63" s="13" t="s">
        <v>62</v>
      </c>
      <c r="C63" s="2" t="s">
        <v>46</v>
      </c>
      <c r="D63" s="2" t="s">
        <v>16</v>
      </c>
      <c r="E63" s="2" t="s">
        <v>9</v>
      </c>
      <c r="F63" s="17">
        <f>'[1]2018-2019'!$F$54</f>
        <v>23268.7</v>
      </c>
      <c r="G63" s="17">
        <f>'[1]2018-2019'!$G$54</f>
        <v>23581.4</v>
      </c>
    </row>
    <row r="64" spans="1:7" ht="62.25">
      <c r="A64" s="19" t="s">
        <v>71</v>
      </c>
      <c r="B64" s="13" t="s">
        <v>72</v>
      </c>
      <c r="C64" s="4"/>
      <c r="D64" s="23"/>
      <c r="E64" s="23"/>
      <c r="F64" s="17">
        <f aca="true" t="shared" si="6" ref="F64:G66">F65</f>
        <v>26325</v>
      </c>
      <c r="G64" s="17">
        <f t="shared" si="6"/>
        <v>25650</v>
      </c>
    </row>
    <row r="65" spans="1:7" ht="30.75">
      <c r="A65" s="19" t="s">
        <v>47</v>
      </c>
      <c r="B65" s="13" t="s">
        <v>72</v>
      </c>
      <c r="C65" s="2" t="s">
        <v>46</v>
      </c>
      <c r="D65" s="2"/>
      <c r="E65" s="2"/>
      <c r="F65" s="17">
        <f t="shared" si="6"/>
        <v>26325</v>
      </c>
      <c r="G65" s="17">
        <f t="shared" si="6"/>
        <v>25650</v>
      </c>
    </row>
    <row r="66" spans="1:7" ht="15">
      <c r="A66" s="19" t="s">
        <v>51</v>
      </c>
      <c r="B66" s="13" t="s">
        <v>72</v>
      </c>
      <c r="C66" s="2" t="s">
        <v>46</v>
      </c>
      <c r="D66" s="2" t="s">
        <v>12</v>
      </c>
      <c r="E66" s="2" t="s">
        <v>90</v>
      </c>
      <c r="F66" s="17">
        <f t="shared" si="6"/>
        <v>26325</v>
      </c>
      <c r="G66" s="17">
        <f t="shared" si="6"/>
        <v>25650</v>
      </c>
    </row>
    <row r="67" spans="1:7" ht="15">
      <c r="A67" s="19" t="s">
        <v>52</v>
      </c>
      <c r="B67" s="13" t="s">
        <v>72</v>
      </c>
      <c r="C67" s="2" t="s">
        <v>46</v>
      </c>
      <c r="D67" s="2" t="s">
        <v>12</v>
      </c>
      <c r="E67" s="2" t="s">
        <v>53</v>
      </c>
      <c r="F67" s="17">
        <f>'[1]2018-2019'!$F$34</f>
        <v>26325</v>
      </c>
      <c r="G67" s="17">
        <f>'[1]2018-2019'!G$34</f>
        <v>25650</v>
      </c>
    </row>
    <row r="68" spans="1:7" ht="15">
      <c r="A68" s="19" t="s">
        <v>23</v>
      </c>
      <c r="B68" s="13" t="s">
        <v>63</v>
      </c>
      <c r="C68" s="2"/>
      <c r="D68" s="2"/>
      <c r="E68" s="2"/>
      <c r="F68" s="17">
        <f aca="true" t="shared" si="7" ref="F68:G70">F69</f>
        <v>4875</v>
      </c>
      <c r="G68" s="17">
        <f t="shared" si="7"/>
        <v>4750</v>
      </c>
    </row>
    <row r="69" spans="1:7" ht="30.75">
      <c r="A69" s="19" t="s">
        <v>47</v>
      </c>
      <c r="B69" s="13" t="s">
        <v>63</v>
      </c>
      <c r="C69" s="2" t="s">
        <v>46</v>
      </c>
      <c r="D69" s="2"/>
      <c r="E69" s="2"/>
      <c r="F69" s="17">
        <f t="shared" si="7"/>
        <v>4875</v>
      </c>
      <c r="G69" s="17">
        <f t="shared" si="7"/>
        <v>4750</v>
      </c>
    </row>
    <row r="70" spans="1:7" ht="15">
      <c r="A70" s="19" t="s">
        <v>15</v>
      </c>
      <c r="B70" s="13" t="s">
        <v>63</v>
      </c>
      <c r="C70" s="2" t="s">
        <v>46</v>
      </c>
      <c r="D70" s="2" t="s">
        <v>16</v>
      </c>
      <c r="E70" s="2" t="s">
        <v>90</v>
      </c>
      <c r="F70" s="17">
        <f t="shared" si="7"/>
        <v>4875</v>
      </c>
      <c r="G70" s="17">
        <f t="shared" si="7"/>
        <v>4750</v>
      </c>
    </row>
    <row r="71" spans="1:7" ht="15">
      <c r="A71" s="19" t="s">
        <v>21</v>
      </c>
      <c r="B71" s="13" t="s">
        <v>63</v>
      </c>
      <c r="C71" s="2" t="s">
        <v>46</v>
      </c>
      <c r="D71" s="2" t="s">
        <v>16</v>
      </c>
      <c r="E71" s="2" t="s">
        <v>9</v>
      </c>
      <c r="F71" s="17">
        <f>'[1]2018-2019'!$F$56</f>
        <v>4875</v>
      </c>
      <c r="G71" s="17">
        <f>'[1]2018-2019'!$G$56</f>
        <v>4750</v>
      </c>
    </row>
    <row r="72" spans="1:7" ht="30.75">
      <c r="A72" s="19" t="s">
        <v>24</v>
      </c>
      <c r="B72" s="13" t="s">
        <v>64</v>
      </c>
      <c r="C72" s="2"/>
      <c r="D72" s="2"/>
      <c r="E72" s="2"/>
      <c r="F72" s="17">
        <f aca="true" t="shared" si="8" ref="F72:G78">F73</f>
        <v>5526.8</v>
      </c>
      <c r="G72" s="17">
        <f t="shared" si="8"/>
        <v>5385.1</v>
      </c>
    </row>
    <row r="73" spans="1:7" ht="30.75">
      <c r="A73" s="19" t="s">
        <v>47</v>
      </c>
      <c r="B73" s="13" t="s">
        <v>64</v>
      </c>
      <c r="C73" s="2" t="s">
        <v>46</v>
      </c>
      <c r="D73" s="2"/>
      <c r="E73" s="2"/>
      <c r="F73" s="17">
        <f t="shared" si="8"/>
        <v>5526.8</v>
      </c>
      <c r="G73" s="17">
        <f t="shared" si="8"/>
        <v>5385.1</v>
      </c>
    </row>
    <row r="74" spans="1:7" ht="15">
      <c r="A74" s="19" t="s">
        <v>15</v>
      </c>
      <c r="B74" s="13" t="s">
        <v>64</v>
      </c>
      <c r="C74" s="2" t="s">
        <v>46</v>
      </c>
      <c r="D74" s="2" t="s">
        <v>16</v>
      </c>
      <c r="E74" s="2" t="s">
        <v>90</v>
      </c>
      <c r="F74" s="17">
        <f t="shared" si="8"/>
        <v>5526.8</v>
      </c>
      <c r="G74" s="17">
        <f t="shared" si="8"/>
        <v>5385.1</v>
      </c>
    </row>
    <row r="75" spans="1:7" ht="15">
      <c r="A75" s="19" t="s">
        <v>21</v>
      </c>
      <c r="B75" s="13" t="s">
        <v>64</v>
      </c>
      <c r="C75" s="2" t="s">
        <v>46</v>
      </c>
      <c r="D75" s="2" t="s">
        <v>16</v>
      </c>
      <c r="E75" s="2" t="s">
        <v>9</v>
      </c>
      <c r="F75" s="17">
        <f>'[1]2018-2019'!$F$58</f>
        <v>5526.8</v>
      </c>
      <c r="G75" s="17">
        <f>'[1]2018-2019'!$G$58</f>
        <v>5385.1</v>
      </c>
    </row>
    <row r="76" spans="1:7" ht="15">
      <c r="A76" s="19" t="s">
        <v>93</v>
      </c>
      <c r="B76" s="13" t="s">
        <v>94</v>
      </c>
      <c r="C76" s="2"/>
      <c r="D76" s="2"/>
      <c r="E76" s="2"/>
      <c r="F76" s="17">
        <f t="shared" si="8"/>
        <v>1950</v>
      </c>
      <c r="G76" s="17">
        <f t="shared" si="8"/>
        <v>1900</v>
      </c>
    </row>
    <row r="77" spans="1:7" ht="30.75">
      <c r="A77" s="19" t="s">
        <v>47</v>
      </c>
      <c r="B77" s="13" t="s">
        <v>94</v>
      </c>
      <c r="C77" s="2" t="s">
        <v>46</v>
      </c>
      <c r="D77" s="2"/>
      <c r="E77" s="2"/>
      <c r="F77" s="17">
        <f t="shared" si="8"/>
        <v>1950</v>
      </c>
      <c r="G77" s="17">
        <f t="shared" si="8"/>
        <v>1900</v>
      </c>
    </row>
    <row r="78" spans="1:7" ht="15">
      <c r="A78" s="19" t="s">
        <v>15</v>
      </c>
      <c r="B78" s="13" t="s">
        <v>94</v>
      </c>
      <c r="C78" s="2" t="s">
        <v>46</v>
      </c>
      <c r="D78" s="2" t="s">
        <v>16</v>
      </c>
      <c r="E78" s="2" t="s">
        <v>90</v>
      </c>
      <c r="F78" s="17">
        <f t="shared" si="8"/>
        <v>1950</v>
      </c>
      <c r="G78" s="17">
        <f t="shared" si="8"/>
        <v>1900</v>
      </c>
    </row>
    <row r="79" spans="1:7" ht="15">
      <c r="A79" s="19" t="s">
        <v>21</v>
      </c>
      <c r="B79" s="13" t="s">
        <v>94</v>
      </c>
      <c r="C79" s="2" t="s">
        <v>46</v>
      </c>
      <c r="D79" s="2" t="s">
        <v>16</v>
      </c>
      <c r="E79" s="2" t="s">
        <v>9</v>
      </c>
      <c r="F79" s="17">
        <f>'[1]2018-2019'!$F$60</f>
        <v>1950</v>
      </c>
      <c r="G79" s="17">
        <f>'[1]2018-2019'!$G$60</f>
        <v>1900</v>
      </c>
    </row>
    <row r="80" spans="1:7" ht="24" customHeight="1">
      <c r="A80" s="26" t="s">
        <v>31</v>
      </c>
      <c r="B80" s="27"/>
      <c r="C80" s="27"/>
      <c r="D80" s="27"/>
      <c r="E80" s="27"/>
      <c r="F80" s="28">
        <f>F11+F16+F21+F27</f>
        <v>263618</v>
      </c>
      <c r="G80" s="28">
        <f>G11+G16+G21+G27</f>
        <v>259769.1</v>
      </c>
    </row>
  </sheetData>
  <sheetProtection/>
  <mergeCells count="11">
    <mergeCell ref="E9:E10"/>
    <mergeCell ref="A6:G6"/>
    <mergeCell ref="F9:G9"/>
    <mergeCell ref="A3:G3"/>
    <mergeCell ref="A4:G4"/>
    <mergeCell ref="A5:G5"/>
    <mergeCell ref="A8:E8"/>
    <mergeCell ref="A9:A10"/>
    <mergeCell ref="B9:B10"/>
    <mergeCell ref="C9:C10"/>
    <mergeCell ref="D9:D10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2016-11-10T06:24:37Z</cp:lastPrinted>
  <dcterms:created xsi:type="dcterms:W3CDTF">2011-11-01T06:15:33Z</dcterms:created>
  <dcterms:modified xsi:type="dcterms:W3CDTF">2016-12-02T06:57:33Z</dcterms:modified>
  <cp:category/>
  <cp:version/>
  <cp:contentType/>
  <cp:contentStatus/>
</cp:coreProperties>
</file>