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190" yWindow="1915" windowWidth="15568" windowHeight="8205" tabRatio="698"/>
  </bookViews>
  <sheets>
    <sheet name="ЕМР" sheetId="70" r:id="rId1"/>
    <sheet name="район" sheetId="71" r:id="rId2"/>
    <sheet name="город" sheetId="72" r:id="rId3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2">город!$2:$2</definedName>
    <definedName name="_xlnm.Print_Titles" localSheetId="0">ЕМР!$2:$2</definedName>
    <definedName name="_xlnm.Print_Titles" localSheetId="1">район!$2:$2</definedName>
    <definedName name="_xlnm.Print_Area" localSheetId="2">город!$A$1:$D$64</definedName>
    <definedName name="_xlnm.Print_Area" localSheetId="0">ЕМР!$A$1:$D$70</definedName>
    <definedName name="_xlnm.Print_Area" localSheetId="1">район!$A$1:$G$30</definedName>
    <definedName name="ПОКАЗАТЕЛИ_ДОЛГОСР.ПРОГНОЗА">'[1]2002(v2)'!#REF!</definedName>
  </definedNames>
  <calcPr calcId="162913" fullCalcOnLoad="1"/>
</workbook>
</file>

<file path=xl/calcChain.xml><?xml version="1.0" encoding="utf-8"?>
<calcChain xmlns="http://schemas.openxmlformats.org/spreadsheetml/2006/main">
  <c r="D28" i="70" l="1"/>
  <c r="C56" i="72"/>
  <c r="D56" i="72"/>
  <c r="E56" i="72"/>
  <c r="F56" i="72"/>
  <c r="G56" i="72"/>
  <c r="C57" i="72"/>
  <c r="D57" i="72"/>
  <c r="E57" i="72"/>
  <c r="F57" i="72"/>
  <c r="G57" i="72"/>
  <c r="C58" i="72"/>
  <c r="D58" i="72"/>
  <c r="E58" i="72"/>
  <c r="F58" i="72"/>
  <c r="G58" i="72"/>
  <c r="C59" i="72"/>
  <c r="D59" i="72"/>
  <c r="E59" i="72"/>
  <c r="F59" i="72"/>
  <c r="G59" i="72"/>
  <c r="B57" i="72"/>
  <c r="B58" i="72"/>
  <c r="B59" i="72"/>
  <c r="B56" i="72"/>
  <c r="B57" i="70"/>
  <c r="C57" i="70"/>
  <c r="D57" i="70"/>
  <c r="E57" i="70"/>
  <c r="F57" i="70"/>
  <c r="G57" i="70"/>
  <c r="B56" i="70"/>
  <c r="C56" i="70"/>
  <c r="D56" i="70"/>
  <c r="C55" i="70"/>
  <c r="D55" i="70"/>
  <c r="E55" i="70"/>
  <c r="F55" i="70"/>
  <c r="G55" i="70"/>
  <c r="C9" i="70"/>
  <c r="D9" i="70"/>
  <c r="E9" i="70"/>
  <c r="F9" i="70"/>
  <c r="G9" i="70"/>
  <c r="B9" i="70"/>
  <c r="C8" i="70"/>
  <c r="D8" i="70"/>
  <c r="E8" i="70"/>
  <c r="F8" i="70"/>
  <c r="G8" i="70"/>
  <c r="B8" i="70"/>
  <c r="E25" i="71"/>
  <c r="F25" i="71"/>
  <c r="E56" i="70"/>
  <c r="D5" i="70"/>
  <c r="D4" i="70"/>
  <c r="D14" i="70"/>
  <c r="C31" i="72"/>
  <c r="B31" i="72"/>
  <c r="G25" i="72"/>
  <c r="F25" i="72"/>
  <c r="E25" i="72"/>
  <c r="D25" i="72"/>
  <c r="C25" i="72"/>
  <c r="B25" i="72"/>
  <c r="G24" i="72"/>
  <c r="F24" i="72"/>
  <c r="E24" i="72"/>
  <c r="C24" i="72"/>
  <c r="B24" i="72"/>
  <c r="D22" i="72"/>
  <c r="E22" i="72"/>
  <c r="F22" i="72"/>
  <c r="G22" i="72"/>
  <c r="C21" i="72"/>
  <c r="D21" i="72"/>
  <c r="E21" i="72"/>
  <c r="F21" i="72"/>
  <c r="G21" i="72"/>
  <c r="B21" i="72"/>
  <c r="C20" i="72"/>
  <c r="E20" i="72"/>
  <c r="F20" i="72"/>
  <c r="G20" i="72"/>
  <c r="B20" i="72"/>
  <c r="B22" i="72"/>
  <c r="C22" i="72"/>
  <c r="D20" i="72"/>
  <c r="B55" i="70"/>
  <c r="G25" i="71"/>
  <c r="G56" i="70"/>
  <c r="F56" i="70"/>
</calcChain>
</file>

<file path=xl/sharedStrings.xml><?xml version="1.0" encoding="utf-8"?>
<sst xmlns="http://schemas.openxmlformats.org/spreadsheetml/2006/main" count="222" uniqueCount="131">
  <si>
    <t>в % к предыдущему году</t>
  </si>
  <si>
    <t>II. Уровень жизни</t>
  </si>
  <si>
    <t>I. Макроэкономические показатели</t>
  </si>
  <si>
    <t xml:space="preserve"> в  %  к  предыдущему  году</t>
  </si>
  <si>
    <t>Скот  и  птица  (в  живом  весе),  тыс. т</t>
  </si>
  <si>
    <t>Молоко,  тыс. т</t>
  </si>
  <si>
    <t>в  сопоставимых ценах, в  %  к  предыдущему  году</t>
  </si>
  <si>
    <t>в  %  к  предыдущему  году</t>
  </si>
  <si>
    <t>V.  Потребительский  рынок</t>
  </si>
  <si>
    <t>1. Реальные    денежные   доходы   населения, в  %  к  предыдущему  году</t>
  </si>
  <si>
    <t>1. Производство важнейших видов промышленной продукции:</t>
  </si>
  <si>
    <t>1. Производство  основных  видов  сельскохозяйственной  продукции:</t>
  </si>
  <si>
    <t>2. Доходы  на  душу  населения, в среднем за месяц, рублей</t>
  </si>
  <si>
    <t>III. Промышленность</t>
  </si>
  <si>
    <t>IV. Агропромышленный комплекс</t>
  </si>
  <si>
    <t xml:space="preserve">      Картофель, тыс. т </t>
  </si>
  <si>
    <t xml:space="preserve">      Овощи, тыс. т</t>
  </si>
  <si>
    <t>Крышки для консервирования, млн. шт.</t>
  </si>
  <si>
    <t>Колбасные изделия, тонн</t>
  </si>
  <si>
    <t>1.  Объем отгруженной продукции (работ, услуг)  в  действующих ценах,   млн. руб.</t>
  </si>
  <si>
    <t xml:space="preserve">3. Объем  инвестиций    (в  основной   капитал ) по  территории за счет  всех  источников финансирования в  действующих  ценах  каждого  года,  млн. руб. </t>
  </si>
  <si>
    <t>5. Ввод в эксплуатацию жилых домов за счет всех источников финансирования, тыс. кв. м</t>
  </si>
  <si>
    <t>7. Оборот розничной  торговли  в  действующих  ценах  каждого  года,  млн. руб.</t>
  </si>
  <si>
    <t>6. Прибыль, млн. руб.</t>
  </si>
  <si>
    <t>2. Производство      продукции      перерабатывающей  промышленности АПК:</t>
  </si>
  <si>
    <t xml:space="preserve">2. Объем  инвестиций    (в  основной   капитал ) по  территории за счет  всех  источников финансирования в  действующих  ценах  каждого  года,  млн. руб. </t>
  </si>
  <si>
    <t>1.  Среднемесячная  заработная  плата  (в  среднем  за  год  ),    руб.</t>
  </si>
  <si>
    <t>2. Реальная заработная плата, в % к предыдущему году</t>
  </si>
  <si>
    <t>3. Ввод в эксплуатацию жилых домов за счет всех источников финансирования, тыс. кв. м</t>
  </si>
  <si>
    <t>7. Численность зарегистрированных безработных (на   конец    периода),    человек</t>
  </si>
  <si>
    <t>8. Уровень безработицы,  %</t>
  </si>
  <si>
    <t>2. Индекс промышленного производства, %  к  предыдущему  году</t>
  </si>
  <si>
    <t>8. Фонд заработной платы,  млн. руб.</t>
  </si>
  <si>
    <t>4. Реальная заработная плата, в % к предыдущему году</t>
  </si>
  <si>
    <t>5. Прожиточный минимум на душу населения (в среднем за год), руб.  в  месяц</t>
  </si>
  <si>
    <t xml:space="preserve">6. Минимальный потребительский бюджет (МПБ)  на члена типовой семьи, руб. </t>
  </si>
  <si>
    <t>7. Соотношение среднемесячной заработной платы и прожиточного  минимума  на  душу населения,  раз</t>
  </si>
  <si>
    <t>10. Численность зарегистрированных безработных (на   конец    периода),    человек</t>
  </si>
  <si>
    <t>11. Уровень безработицы,  %</t>
  </si>
  <si>
    <t>1.  Объем  платных  услуг  населению в  действующих  ценах  каждого  года,  млн. руб.</t>
  </si>
  <si>
    <t>Показатели</t>
  </si>
  <si>
    <t>Цельномолочная продукция (в пересчете на молоко), тыс. тонн</t>
  </si>
  <si>
    <t>4. Оборот розничной  торговли  в  действующих  ценах  каждого  года,  млн. руб.</t>
  </si>
  <si>
    <t>5. Фонд заработной платы,  млн. руб.</t>
  </si>
  <si>
    <t>6.Объем работ по виду деятельности "строительство", млн. руб.</t>
  </si>
  <si>
    <t>4. Валовая   продукция сельского хозяйства в сельскохозяйственных организациях в  действующих ценах каждого года, млн. руб</t>
  </si>
  <si>
    <t>1. Валовая   продукция сельского хозяйства в сельскохозяйственных организациях в  действующих ценах каждого года, млн. руб</t>
  </si>
  <si>
    <t>Мука кормовая животного происхождения (мясо-костная), тыс.тонн</t>
  </si>
  <si>
    <t>ИПЦ</t>
  </si>
  <si>
    <t>Дефлятор</t>
  </si>
  <si>
    <t>Нефтяная спецтехника, шт.</t>
  </si>
  <si>
    <t>Хлебобулочные изделия,  тонн</t>
  </si>
  <si>
    <t>3.  Среднемесячная  заработная плата  (в  среднем  за  год ), руб.</t>
  </si>
  <si>
    <t>7. Соотношение среднемесячной заработной платы крупных и средних предприятий и прожиточного  минимума  на  душу населения,  раз</t>
  </si>
  <si>
    <t>Томатная продукция, тыс.тонн</t>
  </si>
  <si>
    <t xml:space="preserve">      Зерно , тыс.т</t>
  </si>
  <si>
    <t>Готовая бумажно-гигиеническая продукция, тыс. тонн</t>
  </si>
  <si>
    <t>Майонезная продукция, тыс. тонн</t>
  </si>
  <si>
    <t>Консервы мясные, туб</t>
  </si>
  <si>
    <t>Нежирная молочная продукция,  тыс.т.</t>
  </si>
  <si>
    <t>4. Ввод в эксплуатацию жилых домов за счет всех источников финансирования, тыс. кв. м</t>
  </si>
  <si>
    <t>9. Численность зарегистрированных безработных (на   конец    периода),    человек</t>
  </si>
  <si>
    <t>10. Уровень безработицы,  %</t>
  </si>
  <si>
    <t>7. Прибыль, млн. руб.</t>
  </si>
  <si>
    <t>8. Оборот розничной  торговли  в  действующих  ценах  каждого  года,  млн. руб.</t>
  </si>
  <si>
    <t>9. Фонд заработной платы,  млн. руб.</t>
  </si>
  <si>
    <t>5.Объем работ, выполненных по виду деятельности "строительство", млн. руб.</t>
  </si>
  <si>
    <t>МДФ без покрытия, МДФ с меламиновым покрытием, напольные покрытия, кашированные панели (тыс.куб.м.)</t>
  </si>
  <si>
    <t>Тракторы, шт</t>
  </si>
  <si>
    <t xml:space="preserve">         2020
        отчет</t>
  </si>
  <si>
    <t xml:space="preserve">Консолидированные предварительные итоги социально-экономического развития  Елабужского муниципального района за январь-сентябрь 2021 года и ожидаемые за 2021 год .                                                                                                                 </t>
  </si>
  <si>
    <t>* данные за январь-июнь 2021 г.</t>
  </si>
  <si>
    <t>8843,42*</t>
  </si>
  <si>
    <t xml:space="preserve">Предварительные итоги социально-экономического развития поселения "Город Елабуга" Елабужского муниципального района за январь-сентябрь 2021 года 
и ожидаемые за 2021 год  
                                                                                                                </t>
  </si>
  <si>
    <t xml:space="preserve">         2020         отчет</t>
  </si>
  <si>
    <t xml:space="preserve">2021
оценка </t>
  </si>
  <si>
    <t>2021   
январь-сентябрь</t>
  </si>
  <si>
    <t>758,99**</t>
  </si>
  <si>
    <t>57,5**</t>
  </si>
  <si>
    <t xml:space="preserve">**- показатели за январь-август 2021г. </t>
  </si>
  <si>
    <t>32,2*</t>
  </si>
  <si>
    <t>236,8*</t>
  </si>
  <si>
    <t>* данные за январь-июнь 2021 г</t>
  </si>
  <si>
    <t>36,7**</t>
  </si>
  <si>
    <t>113,1**</t>
  </si>
  <si>
    <t>795,7**</t>
  </si>
  <si>
    <t>58,8**</t>
  </si>
  <si>
    <t xml:space="preserve">       2023          оценка </t>
  </si>
  <si>
    <t xml:space="preserve">      2024          оценка </t>
  </si>
  <si>
    <t xml:space="preserve">       2022           прогноз</t>
  </si>
  <si>
    <t>8608,9***</t>
  </si>
  <si>
    <t>***-показатели за январь-июль 2021г.</t>
  </si>
  <si>
    <t>271,2***</t>
  </si>
  <si>
    <t>129,7***</t>
  </si>
  <si>
    <t xml:space="preserve"> 2021      январь-сентябрь</t>
  </si>
  <si>
    <t xml:space="preserve">    2022        прогноз</t>
  </si>
  <si>
    <t xml:space="preserve">   2021       оценка </t>
  </si>
  <si>
    <t xml:space="preserve">   2023          оценка </t>
  </si>
  <si>
    <t xml:space="preserve"> 2024          оценка </t>
  </si>
  <si>
    <t>34593,3*</t>
  </si>
  <si>
    <t>114,1*</t>
  </si>
  <si>
    <t>48600,9***</t>
  </si>
  <si>
    <t>111,3***</t>
  </si>
  <si>
    <t>Стекло листовое, млн. кв. м.</t>
  </si>
  <si>
    <t>Материалы и изделия минеральные теплоизоляционные (тыс.куб.м.)</t>
  </si>
  <si>
    <t>Кондитерские изделия, тонн</t>
  </si>
  <si>
    <t>мясо на кости и субпродукты 1 категории, тонн</t>
  </si>
  <si>
    <t>мясо и мясные полуфабрикаты, тонн</t>
  </si>
  <si>
    <t>Средства защиты растений,тыс.литров</t>
  </si>
  <si>
    <t>Штампованные детали автомобилей, шт.</t>
  </si>
  <si>
    <t>Мясо на кости и субпродукты 1 категории, тонн</t>
  </si>
  <si>
    <t>Мясо и мясные полуфабрикаты, тонн</t>
  </si>
  <si>
    <t>5 817,5*</t>
  </si>
  <si>
    <t>109,7*</t>
  </si>
  <si>
    <t>1269,52*</t>
  </si>
  <si>
    <t>112,8*</t>
  </si>
  <si>
    <t>Х</t>
  </si>
  <si>
    <t xml:space="preserve">Предварительные итоги социально-экономического развития Елабужского  района                                               за январь-сентябрь 2021 года и ожидаемые за 2021 год                                                                                                                  </t>
  </si>
  <si>
    <t xml:space="preserve"> 2021           январь-сентябрь</t>
  </si>
  <si>
    <t xml:space="preserve"> 2022              прогноз</t>
  </si>
  <si>
    <t xml:space="preserve"> 2023              оценка </t>
  </si>
  <si>
    <t xml:space="preserve"> 2024              оценка </t>
  </si>
  <si>
    <t xml:space="preserve">  2021              оценка </t>
  </si>
  <si>
    <t xml:space="preserve">     2020
    отчет</t>
  </si>
  <si>
    <t xml:space="preserve">***-показатели за январь-июль 2021г. </t>
  </si>
  <si>
    <t>16839,3***</t>
  </si>
  <si>
    <t>8843,4*</t>
  </si>
  <si>
    <t>48258,5***</t>
  </si>
  <si>
    <t>39581,3***</t>
  </si>
  <si>
    <t>103,3***</t>
  </si>
  <si>
    <t>3.  Среднемесячная  заработная  плата  (в  среднем  за  год),  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</si>
</sst>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88" formatCode="0.0"/>
    <numFmt numFmtId="191" formatCode="#,##0.0"/>
  </numFmts>
  <fonts count="24" x14ac:knownFonts="1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b/>
      <sz val="14"/>
      <color indexed="9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10" fillId="0" borderId="0"/>
    <xf numFmtId="0" fontId="2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173" fontId="1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</xf>
    <xf numFmtId="0" fontId="0" fillId="0" borderId="0" xfId="0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NumberFormat="1" applyBorder="1" applyAlignment="1">
      <alignment horizontal="justify"/>
    </xf>
    <xf numFmtId="0" fontId="6" fillId="0" borderId="0" xfId="3" applyNumberFormat="1" applyAlignment="1" applyProtection="1">
      <alignment horizontal="justify"/>
    </xf>
    <xf numFmtId="0" fontId="6" fillId="0" borderId="0" xfId="3" applyAlignment="1" applyProtection="1"/>
    <xf numFmtId="0" fontId="2" fillId="2" borderId="1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/>
      <protection hidden="1"/>
    </xf>
    <xf numFmtId="188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  <protection hidden="1"/>
    </xf>
    <xf numFmtId="188" fontId="2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top" wrapText="1"/>
      <protection hidden="1"/>
    </xf>
    <xf numFmtId="188" fontId="2" fillId="0" borderId="1" xfId="0" applyNumberFormat="1" applyFont="1" applyFill="1" applyBorder="1" applyAlignment="1">
      <alignment horizontal="center"/>
    </xf>
    <xf numFmtId="188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2" borderId="2" xfId="0" applyNumberFormat="1" applyFont="1" applyFill="1" applyBorder="1" applyAlignment="1" applyProtection="1">
      <alignment horizontal="left" vertical="top" wrapText="1"/>
    </xf>
    <xf numFmtId="188" fontId="2" fillId="0" borderId="1" xfId="0" applyNumberFormat="1" applyFont="1" applyFill="1" applyBorder="1" applyAlignment="1" applyProtection="1">
      <alignment horizont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91" fontId="2" fillId="0" borderId="1" xfId="0" applyNumberFormat="1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 vertical="center"/>
    </xf>
    <xf numFmtId="0" fontId="14" fillId="0" borderId="0" xfId="0" applyFont="1" applyBorder="1"/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6" fillId="3" borderId="1" xfId="0" applyNumberFormat="1" applyFont="1" applyFill="1" applyBorder="1" applyAlignment="1" applyProtection="1">
      <alignment horizontal="left" vertical="center"/>
      <protection hidden="1"/>
    </xf>
    <xf numFmtId="0" fontId="16" fillId="3" borderId="4" xfId="0" applyNumberFormat="1" applyFont="1" applyFill="1" applyBorder="1" applyAlignment="1" applyProtection="1">
      <alignment horizontal="centerContinuous" vertical="center"/>
      <protection hidden="1"/>
    </xf>
    <xf numFmtId="0" fontId="16" fillId="3" borderId="1" xfId="0" applyNumberFormat="1" applyFont="1" applyFill="1" applyBorder="1" applyAlignment="1" applyProtection="1">
      <alignment horizontal="centerContinuous" vertical="center"/>
      <protection hidden="1"/>
    </xf>
    <xf numFmtId="0" fontId="14" fillId="0" borderId="0" xfId="0" applyFont="1" applyAlignment="1">
      <alignment vertical="center"/>
    </xf>
    <xf numFmtId="0" fontId="12" fillId="0" borderId="0" xfId="0" applyFont="1"/>
    <xf numFmtId="0" fontId="16" fillId="3" borderId="1" xfId="0" applyNumberFormat="1" applyFont="1" applyFill="1" applyBorder="1" applyAlignment="1" applyProtection="1">
      <alignment horizontal="left" vertical="top"/>
      <protection hidden="1"/>
    </xf>
    <xf numFmtId="0" fontId="15" fillId="3" borderId="4" xfId="0" applyNumberFormat="1" applyFont="1" applyFill="1" applyBorder="1" applyAlignment="1" applyProtection="1">
      <alignment horizontal="center" vertical="center"/>
      <protection hidden="1"/>
    </xf>
    <xf numFmtId="0" fontId="14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2" fillId="0" borderId="4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horizontal="justify"/>
    </xf>
    <xf numFmtId="0" fontId="12" fillId="0" borderId="0" xfId="0" applyNumberFormat="1" applyFont="1" applyAlignment="1">
      <alignment horizontal="justify"/>
    </xf>
    <xf numFmtId="0" fontId="17" fillId="0" borderId="0" xfId="3" applyNumberFormat="1" applyFont="1" applyAlignment="1" applyProtection="1">
      <alignment horizontal="justify"/>
    </xf>
    <xf numFmtId="0" fontId="17" fillId="0" borderId="0" xfId="3" applyFont="1" applyAlignment="1" applyProtection="1"/>
    <xf numFmtId="0" fontId="12" fillId="0" borderId="0" xfId="0" applyFont="1" applyProtection="1">
      <protection locked="0"/>
    </xf>
    <xf numFmtId="0" fontId="12" fillId="0" borderId="0" xfId="0" applyNumberFormat="1" applyFont="1" applyAlignment="1" applyProtection="1">
      <alignment horizontal="justify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vertical="center"/>
    </xf>
    <xf numFmtId="0" fontId="15" fillId="3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0" xfId="3" applyFont="1" applyFill="1" applyAlignment="1" applyProtection="1"/>
    <xf numFmtId="2" fontId="2" fillId="0" borderId="1" xfId="0" applyNumberFormat="1" applyFont="1" applyFill="1" applyBorder="1" applyAlignment="1">
      <alignment horizontal="center" vertical="center" wrapText="1"/>
    </xf>
    <xf numFmtId="188" fontId="23" fillId="0" borderId="2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191" fontId="2" fillId="0" borderId="5" xfId="0" applyNumberFormat="1" applyFont="1" applyFill="1" applyBorder="1" applyAlignment="1">
      <alignment horizontal="center" wrapText="1"/>
    </xf>
    <xf numFmtId="188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88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188" fontId="2" fillId="0" borderId="4" xfId="0" applyNumberFormat="1" applyFont="1" applyFill="1" applyBorder="1" applyAlignment="1">
      <alignment horizontal="center" vertical="center"/>
    </xf>
    <xf numFmtId="188" fontId="2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188" fontId="2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left" vertical="top" wrapText="1"/>
    </xf>
    <xf numFmtId="188" fontId="23" fillId="4" borderId="1" xfId="0" applyNumberFormat="1" applyFont="1" applyFill="1" applyBorder="1" applyAlignment="1">
      <alignment horizontal="center" vertical="center"/>
    </xf>
    <xf numFmtId="191" fontId="2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 applyProtection="1">
      <alignment horizontal="center" vertical="center" wrapText="1"/>
    </xf>
  </cellXfs>
  <cellStyles count="94">
    <cellStyle name="Normal" xfId="1"/>
    <cellStyle name="Normal 2" xfId="2"/>
    <cellStyle name="Гиперссылка" xfId="3" builtinId="8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 2" xfId="25"/>
    <cellStyle name="Обычный 30" xfId="26"/>
    <cellStyle name="Обычный 31" xfId="27"/>
    <cellStyle name="Обычный 32" xfId="28"/>
    <cellStyle name="Обычный 33" xfId="29"/>
    <cellStyle name="Обычный 34" xfId="30"/>
    <cellStyle name="Обычный 35" xfId="31"/>
    <cellStyle name="Обычный 36" xfId="32"/>
    <cellStyle name="Обычный 37" xfId="33"/>
    <cellStyle name="Обычный 38" xfId="34"/>
    <cellStyle name="Обычный 39" xfId="35"/>
    <cellStyle name="Обычный 4" xfId="36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47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58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69"/>
    <cellStyle name="Обычный 70" xfId="70"/>
    <cellStyle name="Обычный 71" xfId="71"/>
    <cellStyle name="Обычный 72" xfId="72"/>
    <cellStyle name="Обычный 73" xfId="73"/>
    <cellStyle name="Обычный 74" xfId="74"/>
    <cellStyle name="Обычный 75" xfId="75"/>
    <cellStyle name="Обычный 76" xfId="76"/>
    <cellStyle name="Обычный 77" xfId="77"/>
    <cellStyle name="Обычный 78" xfId="78"/>
    <cellStyle name="Обычный 79" xfId="79"/>
    <cellStyle name="Обычный 8" xfId="80"/>
    <cellStyle name="Обычный 80" xfId="81"/>
    <cellStyle name="Обычный 81" xfId="82"/>
    <cellStyle name="Обычный 82" xfId="83"/>
    <cellStyle name="Обычный 83" xfId="84"/>
    <cellStyle name="Обычный 84" xfId="85"/>
    <cellStyle name="Обычный 85" xfId="86"/>
    <cellStyle name="Обычный 86" xfId="87"/>
    <cellStyle name="Обычный 87" xfId="88"/>
    <cellStyle name="Обычный 88" xfId="89"/>
    <cellStyle name="Обычный 9" xfId="90"/>
    <cellStyle name="Процентный 2" xfId="91"/>
    <cellStyle name="Стиль 1" xfId="92"/>
    <cellStyle name="Финансовый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319177</xdr:colOff>
      <xdr:row>67</xdr:row>
      <xdr:rowOff>0</xdr:rowOff>
    </xdr:from>
    <xdr:to>
      <xdr:col>0</xdr:col>
      <xdr:colOff>319177</xdr:colOff>
      <xdr:row>67</xdr:row>
      <xdr:rowOff>0</xdr:rowOff>
    </xdr:to>
    <xdr:sp macro="" textlink="">
      <xdr:nvSpPr>
        <xdr:cNvPr id="2484244" name="Line 1"/>
        <xdr:cNvSpPr>
          <a:spLocks noChangeShapeType="1"/>
        </xdr:cNvSpPr>
      </xdr:nvSpPr>
      <xdr:spPr bwMode="auto">
        <a:xfrm>
          <a:off x="319177" y="18926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319177</xdr:colOff>
      <xdr:row>30</xdr:row>
      <xdr:rowOff>0</xdr:rowOff>
    </xdr:from>
    <xdr:to>
      <xdr:col>0</xdr:col>
      <xdr:colOff>319177</xdr:colOff>
      <xdr:row>30</xdr:row>
      <xdr:rowOff>0</xdr:rowOff>
    </xdr:to>
    <xdr:sp macro="" textlink="">
      <xdr:nvSpPr>
        <xdr:cNvPr id="2485304" name="Line 1"/>
        <xdr:cNvSpPr>
          <a:spLocks noChangeShapeType="1"/>
        </xdr:cNvSpPr>
      </xdr:nvSpPr>
      <xdr:spPr bwMode="auto">
        <a:xfrm>
          <a:off x="319177" y="984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319177</xdr:colOff>
      <xdr:row>28</xdr:row>
      <xdr:rowOff>0</xdr:rowOff>
    </xdr:from>
    <xdr:to>
      <xdr:col>0</xdr:col>
      <xdr:colOff>319177</xdr:colOff>
      <xdr:row>28</xdr:row>
      <xdr:rowOff>0</xdr:rowOff>
    </xdr:to>
    <xdr:sp macro="" textlink="">
      <xdr:nvSpPr>
        <xdr:cNvPr id="2485305" name="Line 1"/>
        <xdr:cNvSpPr>
          <a:spLocks noChangeShapeType="1"/>
        </xdr:cNvSpPr>
      </xdr:nvSpPr>
      <xdr:spPr bwMode="auto">
        <a:xfrm>
          <a:off x="319177" y="92906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319177</xdr:colOff>
      <xdr:row>28</xdr:row>
      <xdr:rowOff>0</xdr:rowOff>
    </xdr:from>
    <xdr:to>
      <xdr:col>0</xdr:col>
      <xdr:colOff>319177</xdr:colOff>
      <xdr:row>28</xdr:row>
      <xdr:rowOff>0</xdr:rowOff>
    </xdr:to>
    <xdr:sp macro="" textlink="">
      <xdr:nvSpPr>
        <xdr:cNvPr id="2485306" name="Line 1"/>
        <xdr:cNvSpPr>
          <a:spLocks noChangeShapeType="1"/>
        </xdr:cNvSpPr>
      </xdr:nvSpPr>
      <xdr:spPr bwMode="auto">
        <a:xfrm>
          <a:off x="319177" y="929064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319177</xdr:colOff>
      <xdr:row>63</xdr:row>
      <xdr:rowOff>0</xdr:rowOff>
    </xdr:from>
    <xdr:to>
      <xdr:col>0</xdr:col>
      <xdr:colOff>319177</xdr:colOff>
      <xdr:row>63</xdr:row>
      <xdr:rowOff>0</xdr:rowOff>
    </xdr:to>
    <xdr:sp macro="" textlink="">
      <xdr:nvSpPr>
        <xdr:cNvPr id="2486308" name="Line 1"/>
        <xdr:cNvSpPr>
          <a:spLocks noChangeShapeType="1"/>
        </xdr:cNvSpPr>
      </xdr:nvSpPr>
      <xdr:spPr bwMode="auto">
        <a:xfrm>
          <a:off x="319177" y="170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319177</xdr:colOff>
      <xdr:row>62</xdr:row>
      <xdr:rowOff>0</xdr:rowOff>
    </xdr:from>
    <xdr:to>
      <xdr:col>0</xdr:col>
      <xdr:colOff>319177</xdr:colOff>
      <xdr:row>62</xdr:row>
      <xdr:rowOff>0</xdr:rowOff>
    </xdr:to>
    <xdr:sp macro="" textlink="">
      <xdr:nvSpPr>
        <xdr:cNvPr id="2486309" name="Line 1"/>
        <xdr:cNvSpPr>
          <a:spLocks noChangeShapeType="1"/>
        </xdr:cNvSpPr>
      </xdr:nvSpPr>
      <xdr:spPr bwMode="auto">
        <a:xfrm>
          <a:off x="319177" y="1682150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2002&#1076;&#1077;&#1092;&#1083;\2000progdef\2000progdef\&#1045;&#1074;&#1075;&#1077;&#1085;&#1080;&#1103;\&#1040;&#1083;&#1056;&#1086;&#1089;&#1072;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Оценка DCF"/>
      <sheetName val="GKN (2)"/>
      <sheetName val="ПЕРЕЧЕНЬ"/>
      <sheetName val="Лист2"/>
      <sheetName val="Программа"/>
      <sheetName val="Предпр.-взвеш. оценка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80"/>
  <sheetViews>
    <sheetView tabSelected="1" view="pageBreakPreview" zoomScale="85" zoomScaleNormal="73" zoomScaleSheetLayoutView="85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D55" sqref="D55"/>
    </sheetView>
  </sheetViews>
  <sheetFormatPr defaultColWidth="31.75" defaultRowHeight="13.6" x14ac:dyDescent="0.25"/>
  <cols>
    <col min="1" max="1" width="76.875" style="64" customWidth="1"/>
    <col min="2" max="3" width="17.25" style="63" customWidth="1"/>
    <col min="4" max="4" width="17.25" style="50" customWidth="1"/>
    <col min="5" max="7" width="17.25" style="55" customWidth="1"/>
    <col min="8" max="16384" width="31.75" style="55"/>
  </cols>
  <sheetData>
    <row r="1" spans="1:7" s="65" customFormat="1" ht="64.55" customHeight="1" x14ac:dyDescent="0.3">
      <c r="A1" s="104" t="s">
        <v>70</v>
      </c>
      <c r="B1" s="104"/>
      <c r="C1" s="104"/>
      <c r="D1" s="104"/>
    </row>
    <row r="2" spans="1:7" s="66" customFormat="1" ht="96.8" customHeight="1" x14ac:dyDescent="0.3">
      <c r="A2" s="44" t="s">
        <v>40</v>
      </c>
      <c r="B2" s="92" t="s">
        <v>69</v>
      </c>
      <c r="C2" s="44" t="s">
        <v>122</v>
      </c>
      <c r="D2" s="44" t="s">
        <v>118</v>
      </c>
      <c r="E2" s="44" t="s">
        <v>119</v>
      </c>
      <c r="F2" s="44" t="s">
        <v>120</v>
      </c>
      <c r="G2" s="44" t="s">
        <v>121</v>
      </c>
    </row>
    <row r="3" spans="1:7" s="67" customFormat="1" ht="22.6" customHeight="1" x14ac:dyDescent="0.2">
      <c r="A3" s="46" t="s">
        <v>2</v>
      </c>
      <c r="B3" s="48"/>
      <c r="C3" s="48"/>
      <c r="D3" s="48"/>
      <c r="E3" s="48"/>
      <c r="F3" s="48"/>
      <c r="G3" s="48"/>
    </row>
    <row r="4" spans="1:7" s="67" customFormat="1" ht="32.299999999999997" customHeight="1" x14ac:dyDescent="0.2">
      <c r="A4" s="14" t="s">
        <v>19</v>
      </c>
      <c r="B4" s="93">
        <v>134667.04999999999</v>
      </c>
      <c r="C4" s="36">
        <v>147150.12</v>
      </c>
      <c r="D4" s="36">
        <f>город!D4</f>
        <v>133162.93299999999</v>
      </c>
      <c r="E4" s="36">
        <v>157606.5</v>
      </c>
      <c r="F4" s="36">
        <v>168687.5</v>
      </c>
      <c r="G4" s="36">
        <v>181304.7</v>
      </c>
    </row>
    <row r="5" spans="1:7" ht="21.75" customHeight="1" x14ac:dyDescent="0.25">
      <c r="A5" s="14" t="s">
        <v>31</v>
      </c>
      <c r="B5" s="28">
        <v>88.1</v>
      </c>
      <c r="C5" s="28">
        <v>100.25</v>
      </c>
      <c r="D5" s="36">
        <f>город!D5</f>
        <v>116</v>
      </c>
      <c r="E5" s="36">
        <v>102.2</v>
      </c>
      <c r="F5" s="36">
        <v>102.3</v>
      </c>
      <c r="G5" s="36">
        <v>102.5</v>
      </c>
    </row>
    <row r="6" spans="1:7" ht="46.55" customHeight="1" x14ac:dyDescent="0.25">
      <c r="A6" s="21" t="s">
        <v>20</v>
      </c>
      <c r="B6" s="72">
        <v>25297.63</v>
      </c>
      <c r="C6" s="72">
        <v>23874.39</v>
      </c>
      <c r="D6" s="72" t="s">
        <v>72</v>
      </c>
      <c r="E6" s="36">
        <v>23875.599999999999</v>
      </c>
      <c r="F6" s="36">
        <v>25035.200000000001</v>
      </c>
      <c r="G6" s="36">
        <v>26702.5</v>
      </c>
    </row>
    <row r="7" spans="1:7" ht="20.25" customHeight="1" x14ac:dyDescent="0.25">
      <c r="A7" s="20" t="s">
        <v>6</v>
      </c>
      <c r="B7" s="72">
        <v>94.02</v>
      </c>
      <c r="C7" s="72">
        <v>89.79</v>
      </c>
      <c r="D7" s="82" t="s">
        <v>81</v>
      </c>
      <c r="E7" s="36">
        <v>95</v>
      </c>
      <c r="F7" s="36">
        <v>99.4</v>
      </c>
      <c r="G7" s="36">
        <v>101</v>
      </c>
    </row>
    <row r="8" spans="1:7" ht="37.549999999999997" customHeight="1" x14ac:dyDescent="0.25">
      <c r="A8" s="14" t="s">
        <v>45</v>
      </c>
      <c r="B8" s="72">
        <f>район!B4</f>
        <v>2995.43</v>
      </c>
      <c r="C8" s="72">
        <f>район!C4</f>
        <v>2777.3</v>
      </c>
      <c r="D8" s="72">
        <f>район!D4</f>
        <v>2306.4520000000002</v>
      </c>
      <c r="E8" s="72">
        <f>район!E4</f>
        <v>3055.0439999999999</v>
      </c>
      <c r="F8" s="72">
        <f>район!F4</f>
        <v>3360.549</v>
      </c>
      <c r="G8" s="72">
        <f>район!G4</f>
        <v>3696.6039999999998</v>
      </c>
    </row>
    <row r="9" spans="1:7" ht="20.25" customHeight="1" x14ac:dyDescent="0.25">
      <c r="A9" s="20" t="s">
        <v>3</v>
      </c>
      <c r="B9" s="72">
        <f>район!B5</f>
        <v>120</v>
      </c>
      <c r="C9" s="72">
        <f>район!C5</f>
        <v>63.5</v>
      </c>
      <c r="D9" s="72">
        <f>район!D5</f>
        <v>72.599999999999994</v>
      </c>
      <c r="E9" s="72">
        <f>район!E5</f>
        <v>102</v>
      </c>
      <c r="F9" s="72">
        <f>район!F5</f>
        <v>103</v>
      </c>
      <c r="G9" s="72">
        <f>район!G5</f>
        <v>104</v>
      </c>
    </row>
    <row r="10" spans="1:7" ht="32.299999999999997" customHeight="1" x14ac:dyDescent="0.25">
      <c r="A10" s="29" t="s">
        <v>21</v>
      </c>
      <c r="B10" s="72">
        <v>63.649000000000001</v>
      </c>
      <c r="C10" s="72">
        <v>65</v>
      </c>
      <c r="D10" s="72">
        <v>48.308999999999997</v>
      </c>
      <c r="E10" s="36">
        <v>66</v>
      </c>
      <c r="F10" s="36">
        <v>67</v>
      </c>
      <c r="G10" s="36">
        <v>67</v>
      </c>
    </row>
    <row r="11" spans="1:7" ht="20.25" customHeight="1" x14ac:dyDescent="0.25">
      <c r="A11" s="20" t="s">
        <v>0</v>
      </c>
      <c r="B11" s="38">
        <v>125.4</v>
      </c>
      <c r="C11" s="38">
        <v>102.1</v>
      </c>
      <c r="D11" s="28">
        <v>185.7</v>
      </c>
      <c r="E11" s="36">
        <v>101.5</v>
      </c>
      <c r="F11" s="36">
        <v>101.5</v>
      </c>
      <c r="G11" s="36">
        <v>100</v>
      </c>
    </row>
    <row r="12" spans="1:7" ht="20.25" customHeight="1" x14ac:dyDescent="0.25">
      <c r="A12" s="14" t="s">
        <v>44</v>
      </c>
      <c r="B12" s="28">
        <v>1680</v>
      </c>
      <c r="C12" s="28">
        <v>1850.1</v>
      </c>
      <c r="D12" s="28" t="s">
        <v>85</v>
      </c>
      <c r="E12" s="36">
        <v>2014.6</v>
      </c>
      <c r="F12" s="36">
        <v>2202.08</v>
      </c>
      <c r="G12" s="36">
        <v>2416.25</v>
      </c>
    </row>
    <row r="13" spans="1:7" ht="20.25" customHeight="1" x14ac:dyDescent="0.25">
      <c r="A13" s="19" t="s">
        <v>6</v>
      </c>
      <c r="B13" s="79">
        <v>104.5</v>
      </c>
      <c r="C13" s="79">
        <v>104.3</v>
      </c>
      <c r="D13" s="79" t="s">
        <v>86</v>
      </c>
      <c r="E13" s="36">
        <v>104.5</v>
      </c>
      <c r="F13" s="36">
        <v>104.7</v>
      </c>
      <c r="G13" s="36">
        <v>104.7</v>
      </c>
    </row>
    <row r="14" spans="1:7" ht="17.350000000000001" customHeight="1" x14ac:dyDescent="0.25">
      <c r="A14" s="33" t="s">
        <v>63</v>
      </c>
      <c r="B14" s="79">
        <v>8417.1</v>
      </c>
      <c r="C14" s="79">
        <v>10215.6</v>
      </c>
      <c r="D14" s="79" t="str">
        <f>город!D12</f>
        <v>16839,3***</v>
      </c>
      <c r="E14" s="36">
        <v>11237.160000000002</v>
      </c>
      <c r="F14" s="36">
        <v>13484.592000000002</v>
      </c>
      <c r="G14" s="36">
        <v>16181.510400000003</v>
      </c>
    </row>
    <row r="15" spans="1:7" ht="36.700000000000003" customHeight="1" x14ac:dyDescent="0.25">
      <c r="A15" s="21" t="s">
        <v>64</v>
      </c>
      <c r="B15" s="79">
        <v>12025.1</v>
      </c>
      <c r="C15" s="79">
        <v>12838.2</v>
      </c>
      <c r="D15" s="82" t="s">
        <v>112</v>
      </c>
      <c r="E15" s="36">
        <v>13366.5</v>
      </c>
      <c r="F15" s="36">
        <v>13929.4</v>
      </c>
      <c r="G15" s="36">
        <v>14718.4</v>
      </c>
    </row>
    <row r="16" spans="1:7" ht="20.25" customHeight="1" x14ac:dyDescent="0.25">
      <c r="A16" s="20" t="s">
        <v>6</v>
      </c>
      <c r="B16" s="80">
        <v>97.9</v>
      </c>
      <c r="C16" s="28">
        <v>101.1</v>
      </c>
      <c r="D16" s="28" t="s">
        <v>113</v>
      </c>
      <c r="E16" s="36">
        <v>100.4</v>
      </c>
      <c r="F16" s="36">
        <v>100.3</v>
      </c>
      <c r="G16" s="36">
        <v>101.6</v>
      </c>
    </row>
    <row r="17" spans="1:7" ht="20.25" hidden="1" customHeight="1" x14ac:dyDescent="0.25">
      <c r="A17" s="20" t="s">
        <v>48</v>
      </c>
      <c r="B17" s="81"/>
      <c r="C17" s="81"/>
      <c r="D17" s="73"/>
      <c r="E17" s="36"/>
      <c r="F17" s="36"/>
      <c r="G17" s="36"/>
    </row>
    <row r="18" spans="1:7" ht="20.25" customHeight="1" x14ac:dyDescent="0.25">
      <c r="A18" s="21" t="s">
        <v>65</v>
      </c>
      <c r="B18" s="82">
        <v>15634.1</v>
      </c>
      <c r="C18" s="82">
        <v>16229.3</v>
      </c>
      <c r="D18" s="82">
        <v>8880.1776000000009</v>
      </c>
      <c r="E18" s="36">
        <v>16933</v>
      </c>
      <c r="F18" s="36">
        <v>17819.5</v>
      </c>
      <c r="G18" s="36">
        <v>18979.5</v>
      </c>
    </row>
    <row r="19" spans="1:7" ht="20.25" customHeight="1" x14ac:dyDescent="0.25">
      <c r="A19" s="20" t="s">
        <v>7</v>
      </c>
      <c r="B19" s="82">
        <v>105.6</v>
      </c>
      <c r="C19" s="82">
        <v>103.5</v>
      </c>
      <c r="D19" s="82">
        <v>113.2</v>
      </c>
      <c r="E19" s="36">
        <v>104.3</v>
      </c>
      <c r="F19" s="36">
        <v>105.2</v>
      </c>
      <c r="G19" s="36">
        <v>106.5</v>
      </c>
    </row>
    <row r="20" spans="1:7" ht="31.25" x14ac:dyDescent="0.25">
      <c r="A20" s="14" t="s">
        <v>37</v>
      </c>
      <c r="B20" s="97">
        <v>1250</v>
      </c>
      <c r="C20" s="97">
        <v>530</v>
      </c>
      <c r="D20" s="97">
        <v>411</v>
      </c>
      <c r="E20" s="97">
        <v>550</v>
      </c>
      <c r="F20" s="97">
        <v>550</v>
      </c>
      <c r="G20" s="97">
        <v>550</v>
      </c>
    </row>
    <row r="21" spans="1:7" ht="23.3" customHeight="1" x14ac:dyDescent="0.25">
      <c r="A21" s="14" t="s">
        <v>38</v>
      </c>
      <c r="B21" s="90">
        <v>2.89</v>
      </c>
      <c r="C21" s="90">
        <v>1.23</v>
      </c>
      <c r="D21" s="90">
        <v>0.95</v>
      </c>
      <c r="E21" s="82">
        <v>1.27</v>
      </c>
      <c r="F21" s="82">
        <v>1.27</v>
      </c>
      <c r="G21" s="82">
        <v>1.27</v>
      </c>
    </row>
    <row r="22" spans="1:7" s="69" customFormat="1" ht="20.25" customHeight="1" x14ac:dyDescent="0.2">
      <c r="A22" s="51" t="s">
        <v>1</v>
      </c>
      <c r="B22" s="74"/>
      <c r="C22" s="74"/>
      <c r="D22" s="74"/>
      <c r="E22" s="74"/>
      <c r="F22" s="74"/>
      <c r="G22" s="74"/>
    </row>
    <row r="23" spans="1:7" ht="21.75" customHeight="1" x14ac:dyDescent="0.25">
      <c r="A23" s="14" t="s">
        <v>9</v>
      </c>
      <c r="B23" s="82">
        <v>96.35</v>
      </c>
      <c r="C23" s="82">
        <v>98.57</v>
      </c>
      <c r="D23" s="82">
        <v>91.893274477945383</v>
      </c>
      <c r="E23" s="36">
        <v>99.33</v>
      </c>
      <c r="F23" s="36">
        <v>98.94</v>
      </c>
      <c r="G23" s="36">
        <v>98.85</v>
      </c>
    </row>
    <row r="24" spans="1:7" ht="21.75" customHeight="1" x14ac:dyDescent="0.25">
      <c r="A24" s="21" t="s">
        <v>12</v>
      </c>
      <c r="B24" s="82">
        <v>34507.5</v>
      </c>
      <c r="C24" s="82">
        <v>35784.300000000003</v>
      </c>
      <c r="D24" s="82" t="s">
        <v>99</v>
      </c>
      <c r="E24" s="36">
        <v>36893.599999999999</v>
      </c>
      <c r="F24" s="36">
        <v>37963.5</v>
      </c>
      <c r="G24" s="36">
        <v>39026.5</v>
      </c>
    </row>
    <row r="25" spans="1:7" ht="18.7" customHeight="1" x14ac:dyDescent="0.25">
      <c r="A25" s="20" t="s">
        <v>3</v>
      </c>
      <c r="B25" s="82">
        <v>99.340179118914591</v>
      </c>
      <c r="C25" s="82">
        <v>103.70006520321671</v>
      </c>
      <c r="D25" s="82" t="s">
        <v>100</v>
      </c>
      <c r="E25" s="36">
        <v>103.1</v>
      </c>
      <c r="F25" s="36">
        <v>102.9</v>
      </c>
      <c r="G25" s="36">
        <v>102.8</v>
      </c>
    </row>
    <row r="26" spans="1:7" ht="21.75" customHeight="1" x14ac:dyDescent="0.25">
      <c r="A26" s="21" t="s">
        <v>52</v>
      </c>
      <c r="B26" s="82">
        <v>32691</v>
      </c>
      <c r="C26" s="82">
        <v>32652</v>
      </c>
      <c r="D26" s="82" t="s">
        <v>127</v>
      </c>
      <c r="E26" s="36">
        <v>43118.2</v>
      </c>
      <c r="F26" s="36">
        <v>45187.8</v>
      </c>
      <c r="G26" s="36">
        <v>47718.400000000001</v>
      </c>
    </row>
    <row r="27" spans="1:7" ht="21.75" customHeight="1" x14ac:dyDescent="0.25">
      <c r="A27" s="20" t="s">
        <v>0</v>
      </c>
      <c r="B27" s="82">
        <v>100.04</v>
      </c>
      <c r="C27" s="82">
        <v>99.88</v>
      </c>
      <c r="D27" s="82">
        <v>111.2</v>
      </c>
      <c r="E27" s="36">
        <v>104.1</v>
      </c>
      <c r="F27" s="36">
        <v>104.8</v>
      </c>
      <c r="G27" s="36">
        <v>105.6</v>
      </c>
    </row>
    <row r="28" spans="1:7" ht="21.75" customHeight="1" x14ac:dyDescent="0.25">
      <c r="A28" s="14" t="s">
        <v>33</v>
      </c>
      <c r="B28" s="82">
        <v>96.750483558994191</v>
      </c>
      <c r="C28" s="82">
        <v>94.94296577946767</v>
      </c>
      <c r="D28" s="82">
        <f>48258.5/43483.1/город!D26*10000</f>
        <v>105.49638562870537</v>
      </c>
      <c r="E28" s="82">
        <v>100.28901734104045</v>
      </c>
      <c r="F28" s="82">
        <v>100.76923076923077</v>
      </c>
      <c r="G28" s="82">
        <v>101.53846153846153</v>
      </c>
    </row>
    <row r="29" spans="1:7" ht="21.75" hidden="1" customHeight="1" x14ac:dyDescent="0.25">
      <c r="A29" s="14" t="s">
        <v>49</v>
      </c>
      <c r="B29" s="86"/>
      <c r="C29" s="86"/>
      <c r="D29" s="86"/>
      <c r="E29" s="36"/>
      <c r="F29" s="36"/>
      <c r="G29" s="36"/>
    </row>
    <row r="30" spans="1:7" ht="31.25" x14ac:dyDescent="0.25">
      <c r="A30" s="14" t="s">
        <v>34</v>
      </c>
      <c r="B30" s="82">
        <v>8318</v>
      </c>
      <c r="C30" s="82">
        <v>8925</v>
      </c>
      <c r="D30" s="82" t="s">
        <v>116</v>
      </c>
      <c r="E30" s="82">
        <v>9264</v>
      </c>
      <c r="F30" s="82">
        <v>9635</v>
      </c>
      <c r="G30" s="82">
        <v>10117</v>
      </c>
    </row>
    <row r="31" spans="1:7" ht="20.25" customHeight="1" x14ac:dyDescent="0.25">
      <c r="A31" s="19" t="s">
        <v>0</v>
      </c>
      <c r="B31" s="82">
        <v>100.8</v>
      </c>
      <c r="C31" s="82">
        <v>107.3</v>
      </c>
      <c r="D31" s="82" t="s">
        <v>116</v>
      </c>
      <c r="E31" s="82">
        <v>103.8</v>
      </c>
      <c r="F31" s="82">
        <v>104</v>
      </c>
      <c r="G31" s="82">
        <v>105</v>
      </c>
    </row>
    <row r="32" spans="1:7" ht="31.25" x14ac:dyDescent="0.25">
      <c r="A32" s="14" t="s">
        <v>35</v>
      </c>
      <c r="B32" s="82">
        <v>16115</v>
      </c>
      <c r="C32" s="82">
        <v>17211</v>
      </c>
      <c r="D32" s="82" t="s">
        <v>116</v>
      </c>
      <c r="E32" s="82">
        <v>17865</v>
      </c>
      <c r="F32" s="82">
        <v>18579</v>
      </c>
      <c r="G32" s="82">
        <v>19508</v>
      </c>
    </row>
    <row r="33" spans="1:7" ht="20.25" customHeight="1" x14ac:dyDescent="0.25">
      <c r="A33" s="19" t="s">
        <v>0</v>
      </c>
      <c r="B33" s="82">
        <v>110.1</v>
      </c>
      <c r="C33" s="82">
        <v>106.8</v>
      </c>
      <c r="D33" s="82" t="s">
        <v>116</v>
      </c>
      <c r="E33" s="82">
        <v>103.8</v>
      </c>
      <c r="F33" s="82">
        <v>104</v>
      </c>
      <c r="G33" s="82">
        <v>105</v>
      </c>
    </row>
    <row r="34" spans="1:7" ht="32.950000000000003" customHeight="1" x14ac:dyDescent="0.25">
      <c r="A34" s="14" t="s">
        <v>53</v>
      </c>
      <c r="B34" s="82">
        <v>4.8386871844193315</v>
      </c>
      <c r="C34" s="82">
        <v>4.6216134453781512</v>
      </c>
      <c r="D34" s="82" t="s">
        <v>116</v>
      </c>
      <c r="E34" s="82">
        <v>4.6045880776959143</v>
      </c>
      <c r="F34" s="82">
        <v>4.6045880776959143</v>
      </c>
      <c r="G34" s="82">
        <v>4.6045880776959143</v>
      </c>
    </row>
    <row r="35" spans="1:7" ht="21.1" customHeight="1" x14ac:dyDescent="0.25">
      <c r="A35" s="51" t="s">
        <v>13</v>
      </c>
      <c r="B35" s="54"/>
      <c r="C35" s="54"/>
      <c r="D35" s="68"/>
      <c r="E35" s="68"/>
      <c r="F35" s="68"/>
      <c r="G35" s="68"/>
    </row>
    <row r="36" spans="1:7" ht="15.65" x14ac:dyDescent="0.25">
      <c r="A36" s="14" t="s">
        <v>10</v>
      </c>
      <c r="B36" s="56"/>
      <c r="C36" s="56"/>
      <c r="D36" s="57"/>
      <c r="E36" s="36"/>
      <c r="F36" s="36"/>
      <c r="G36" s="36"/>
    </row>
    <row r="37" spans="1:7" ht="15.65" x14ac:dyDescent="0.25">
      <c r="A37" s="14" t="s">
        <v>50</v>
      </c>
      <c r="B37" s="82">
        <v>198</v>
      </c>
      <c r="C37" s="82">
        <v>198</v>
      </c>
      <c r="D37" s="82">
        <v>84</v>
      </c>
      <c r="E37" s="36">
        <v>211</v>
      </c>
      <c r="F37" s="36">
        <v>235</v>
      </c>
      <c r="G37" s="36">
        <v>248</v>
      </c>
    </row>
    <row r="38" spans="1:7" ht="15.65" x14ac:dyDescent="0.25">
      <c r="A38" s="14" t="s">
        <v>68</v>
      </c>
      <c r="B38" s="82">
        <v>986</v>
      </c>
      <c r="C38" s="82">
        <v>1500</v>
      </c>
      <c r="D38" s="82">
        <v>975</v>
      </c>
      <c r="E38" s="36">
        <v>1550</v>
      </c>
      <c r="F38" s="36">
        <v>1600</v>
      </c>
      <c r="G38" s="36">
        <v>1650</v>
      </c>
    </row>
    <row r="39" spans="1:7" ht="15.65" x14ac:dyDescent="0.25">
      <c r="A39" s="14" t="s">
        <v>103</v>
      </c>
      <c r="B39" s="28">
        <v>23.1</v>
      </c>
      <c r="C39" s="82">
        <v>23.2</v>
      </c>
      <c r="D39" s="82">
        <v>14.7</v>
      </c>
      <c r="E39" s="36">
        <v>23.2</v>
      </c>
      <c r="F39" s="36">
        <v>23.2</v>
      </c>
      <c r="G39" s="36">
        <v>23.2</v>
      </c>
    </row>
    <row r="40" spans="1:7" ht="16.5" customHeight="1" x14ac:dyDescent="0.25">
      <c r="A40" s="14" t="s">
        <v>109</v>
      </c>
      <c r="B40" s="82">
        <v>467</v>
      </c>
      <c r="C40" s="82">
        <v>866.3</v>
      </c>
      <c r="D40" s="82">
        <v>491.1</v>
      </c>
      <c r="E40" s="36">
        <v>1753.6</v>
      </c>
      <c r="F40" s="36">
        <v>1732</v>
      </c>
      <c r="G40" s="36">
        <v>3024.6</v>
      </c>
    </row>
    <row r="41" spans="1:7" ht="16.5" customHeight="1" x14ac:dyDescent="0.25">
      <c r="A41" s="14" t="s">
        <v>67</v>
      </c>
      <c r="B41" s="82">
        <v>835.4</v>
      </c>
      <c r="C41" s="82">
        <v>907.5</v>
      </c>
      <c r="D41" s="82">
        <v>648.79999999999995</v>
      </c>
      <c r="E41" s="36">
        <v>907.5</v>
      </c>
      <c r="F41" s="36">
        <v>907.5</v>
      </c>
      <c r="G41" s="36">
        <v>907.5</v>
      </c>
    </row>
    <row r="42" spans="1:7" ht="16.5" customHeight="1" x14ac:dyDescent="0.25">
      <c r="A42" s="14" t="s">
        <v>104</v>
      </c>
      <c r="B42" s="36">
        <v>189</v>
      </c>
      <c r="C42" s="36">
        <v>192</v>
      </c>
      <c r="D42" s="36">
        <v>100</v>
      </c>
      <c r="E42" s="36">
        <v>193</v>
      </c>
      <c r="F42" s="36">
        <v>193</v>
      </c>
      <c r="G42" s="36">
        <v>193</v>
      </c>
    </row>
    <row r="43" spans="1:7" ht="16.5" customHeight="1" x14ac:dyDescent="0.25">
      <c r="A43" s="14" t="s">
        <v>17</v>
      </c>
      <c r="B43" s="36">
        <v>339</v>
      </c>
      <c r="C43" s="36">
        <v>344</v>
      </c>
      <c r="D43" s="36">
        <v>245</v>
      </c>
      <c r="E43" s="36">
        <v>353.5</v>
      </c>
      <c r="F43" s="36">
        <v>365</v>
      </c>
      <c r="G43" s="36">
        <v>377</v>
      </c>
    </row>
    <row r="44" spans="1:7" ht="20.25" customHeight="1" x14ac:dyDescent="0.25">
      <c r="A44" s="14" t="s">
        <v>56</v>
      </c>
      <c r="B44" s="36">
        <v>130</v>
      </c>
      <c r="C44" s="36">
        <v>125</v>
      </c>
      <c r="D44" s="36">
        <v>85</v>
      </c>
      <c r="E44" s="36">
        <v>125</v>
      </c>
      <c r="F44" s="36">
        <v>125</v>
      </c>
      <c r="G44" s="36">
        <v>125</v>
      </c>
    </row>
    <row r="45" spans="1:7" ht="20.25" customHeight="1" x14ac:dyDescent="0.25">
      <c r="A45" s="14" t="s">
        <v>47</v>
      </c>
      <c r="B45" s="36">
        <v>28.4</v>
      </c>
      <c r="C45" s="36">
        <v>25.4</v>
      </c>
      <c r="D45" s="36">
        <v>16</v>
      </c>
      <c r="E45" s="36">
        <v>26.7</v>
      </c>
      <c r="F45" s="36">
        <v>28</v>
      </c>
      <c r="G45" s="36">
        <v>29.4</v>
      </c>
    </row>
    <row r="46" spans="1:7" ht="16.5" customHeight="1" x14ac:dyDescent="0.25">
      <c r="A46" s="14" t="s">
        <v>108</v>
      </c>
      <c r="B46" s="36">
        <v>5072</v>
      </c>
      <c r="C46" s="36">
        <v>7000</v>
      </c>
      <c r="D46" s="36">
        <v>6334</v>
      </c>
      <c r="E46" s="36">
        <v>8750</v>
      </c>
      <c r="F46" s="36">
        <v>8750</v>
      </c>
      <c r="G46" s="36">
        <v>8750</v>
      </c>
    </row>
    <row r="47" spans="1:7" ht="16.5" customHeight="1" x14ac:dyDescent="0.25">
      <c r="A47" s="14" t="s">
        <v>57</v>
      </c>
      <c r="B47" s="82">
        <v>156.6</v>
      </c>
      <c r="C47" s="82">
        <v>153.5</v>
      </c>
      <c r="D47" s="82">
        <v>88.7</v>
      </c>
      <c r="E47" s="36">
        <v>155</v>
      </c>
      <c r="F47" s="36">
        <v>158.1</v>
      </c>
      <c r="G47" s="36">
        <v>161.30000000000001</v>
      </c>
    </row>
    <row r="48" spans="1:7" ht="16.5" customHeight="1" x14ac:dyDescent="0.25">
      <c r="A48" s="14" t="s">
        <v>54</v>
      </c>
      <c r="B48" s="82">
        <v>48.5</v>
      </c>
      <c r="C48" s="82">
        <v>47</v>
      </c>
      <c r="D48" s="82">
        <v>34</v>
      </c>
      <c r="E48" s="36">
        <v>48</v>
      </c>
      <c r="F48" s="36">
        <v>48.9</v>
      </c>
      <c r="G48" s="36">
        <v>49.9</v>
      </c>
    </row>
    <row r="49" spans="1:7" ht="16.5" customHeight="1" x14ac:dyDescent="0.25">
      <c r="A49" s="14" t="s">
        <v>18</v>
      </c>
      <c r="B49" s="82">
        <v>892</v>
      </c>
      <c r="C49" s="82">
        <v>829</v>
      </c>
      <c r="D49" s="82">
        <v>562</v>
      </c>
      <c r="E49" s="36">
        <v>870.5</v>
      </c>
      <c r="F49" s="36">
        <v>914</v>
      </c>
      <c r="G49" s="36">
        <v>959.7</v>
      </c>
    </row>
    <row r="50" spans="1:7" ht="16.5" customHeight="1" x14ac:dyDescent="0.25">
      <c r="A50" s="14" t="s">
        <v>58</v>
      </c>
      <c r="B50" s="82">
        <v>1301</v>
      </c>
      <c r="C50" s="82">
        <v>847.5</v>
      </c>
      <c r="D50" s="82">
        <v>565</v>
      </c>
      <c r="E50" s="36">
        <v>889.9</v>
      </c>
      <c r="F50" s="36">
        <v>934.4</v>
      </c>
      <c r="G50" s="36">
        <v>981.1</v>
      </c>
    </row>
    <row r="51" spans="1:7" ht="16.5" customHeight="1" x14ac:dyDescent="0.25">
      <c r="A51" s="14" t="s">
        <v>51</v>
      </c>
      <c r="B51" s="82">
        <v>2047.6</v>
      </c>
      <c r="C51" s="82">
        <v>1732.1</v>
      </c>
      <c r="D51" s="82">
        <v>1154.7</v>
      </c>
      <c r="E51" s="36">
        <v>1750</v>
      </c>
      <c r="F51" s="36">
        <v>1730</v>
      </c>
      <c r="G51" s="36">
        <v>1737</v>
      </c>
    </row>
    <row r="52" spans="1:7" ht="16.5" customHeight="1" x14ac:dyDescent="0.25">
      <c r="A52" s="14" t="s">
        <v>105</v>
      </c>
      <c r="B52" s="82">
        <v>867</v>
      </c>
      <c r="C52" s="82">
        <v>290.89999999999998</v>
      </c>
      <c r="D52" s="82">
        <v>193.9</v>
      </c>
      <c r="E52" s="36">
        <v>300</v>
      </c>
      <c r="F52" s="36">
        <v>295</v>
      </c>
      <c r="G52" s="36">
        <v>290.89999999999998</v>
      </c>
    </row>
    <row r="53" spans="1:7" ht="21.1" customHeight="1" x14ac:dyDescent="0.25">
      <c r="A53" s="51" t="s">
        <v>14</v>
      </c>
      <c r="B53" s="70"/>
      <c r="C53" s="70"/>
      <c r="D53" s="68"/>
      <c r="E53" s="68"/>
      <c r="F53" s="68"/>
      <c r="G53" s="68"/>
    </row>
    <row r="54" spans="1:7" ht="15.65" x14ac:dyDescent="0.25">
      <c r="A54" s="14" t="s">
        <v>11</v>
      </c>
      <c r="B54" s="87"/>
      <c r="C54" s="87"/>
      <c r="D54" s="57"/>
      <c r="E54" s="36"/>
      <c r="F54" s="36"/>
      <c r="G54" s="36"/>
    </row>
    <row r="55" spans="1:7" ht="15.65" x14ac:dyDescent="0.25">
      <c r="A55" s="14" t="s">
        <v>55</v>
      </c>
      <c r="B55" s="82">
        <f>район!B24</f>
        <v>65.856999999999999</v>
      </c>
      <c r="C55" s="82">
        <f>район!C24</f>
        <v>36.997</v>
      </c>
      <c r="D55" s="82">
        <f>район!D24</f>
        <v>36.997</v>
      </c>
      <c r="E55" s="82">
        <f>район!E24</f>
        <v>38.96</v>
      </c>
      <c r="F55" s="82">
        <f>район!F24</f>
        <v>41.011000000000003</v>
      </c>
      <c r="G55" s="82">
        <f>район!G24</f>
        <v>43.252000000000002</v>
      </c>
    </row>
    <row r="56" spans="1:7" ht="15.65" x14ac:dyDescent="0.25">
      <c r="A56" s="14" t="s">
        <v>15</v>
      </c>
      <c r="B56" s="82">
        <f>район!B25</f>
        <v>8.1229999999999993</v>
      </c>
      <c r="C56" s="82">
        <f>район!C25</f>
        <v>8.9559999999999995</v>
      </c>
      <c r="D56" s="82">
        <f>район!D25</f>
        <v>8.9559999999999995</v>
      </c>
      <c r="E56" s="82">
        <f>район!E25</f>
        <v>9.4038000000000004</v>
      </c>
      <c r="F56" s="82">
        <f>район!F25</f>
        <v>9.8739900000000009</v>
      </c>
      <c r="G56" s="82">
        <f>район!G25</f>
        <v>10.367689500000001</v>
      </c>
    </row>
    <row r="57" spans="1:7" ht="15.65" x14ac:dyDescent="0.25">
      <c r="A57" s="14" t="s">
        <v>16</v>
      </c>
      <c r="B57" s="82">
        <f>район!B26</f>
        <v>9.4429999999999996</v>
      </c>
      <c r="C57" s="82">
        <f>район!C26</f>
        <v>5.9589999999999996</v>
      </c>
      <c r="D57" s="82">
        <f>район!D26</f>
        <v>5.9550000000000001</v>
      </c>
      <c r="E57" s="82">
        <f>район!E26</f>
        <v>6.3239999999999998</v>
      </c>
      <c r="F57" s="82">
        <f>район!F26</f>
        <v>6.99</v>
      </c>
      <c r="G57" s="82">
        <f>район!G26</f>
        <v>7.4550000000000001</v>
      </c>
    </row>
    <row r="58" spans="1:7" ht="18.7" customHeight="1" x14ac:dyDescent="0.25">
      <c r="A58" s="20" t="s">
        <v>4</v>
      </c>
      <c r="B58" s="82">
        <v>1.4</v>
      </c>
      <c r="C58" s="82">
        <v>1.427</v>
      </c>
      <c r="D58" s="82">
        <v>1.07</v>
      </c>
      <c r="E58" s="36">
        <v>1.5</v>
      </c>
      <c r="F58" s="36">
        <v>1.6</v>
      </c>
      <c r="G58" s="36">
        <v>1.7</v>
      </c>
    </row>
    <row r="59" spans="1:7" ht="18.7" customHeight="1" x14ac:dyDescent="0.25">
      <c r="A59" s="20" t="s">
        <v>5</v>
      </c>
      <c r="B59" s="82">
        <v>13.377000000000001</v>
      </c>
      <c r="C59" s="82">
        <v>20.745000000000001</v>
      </c>
      <c r="D59" s="82">
        <v>15.558999999999999</v>
      </c>
      <c r="E59" s="36">
        <v>22.8</v>
      </c>
      <c r="F59" s="36">
        <v>25</v>
      </c>
      <c r="G59" s="36">
        <v>27.6</v>
      </c>
    </row>
    <row r="60" spans="1:7" ht="19.2" customHeight="1" x14ac:dyDescent="0.25">
      <c r="A60" s="26" t="s">
        <v>24</v>
      </c>
      <c r="B60" s="88"/>
      <c r="C60" s="88"/>
      <c r="D60" s="89"/>
      <c r="E60" s="36"/>
      <c r="F60" s="36"/>
      <c r="G60" s="36"/>
    </row>
    <row r="61" spans="1:7" ht="19.55" customHeight="1" x14ac:dyDescent="0.25">
      <c r="A61" s="14" t="s">
        <v>110</v>
      </c>
      <c r="B61" s="82">
        <v>105</v>
      </c>
      <c r="C61" s="82">
        <v>309</v>
      </c>
      <c r="D61" s="82">
        <v>279</v>
      </c>
      <c r="E61" s="36">
        <v>110</v>
      </c>
      <c r="F61" s="36">
        <v>120</v>
      </c>
      <c r="G61" s="36">
        <v>140</v>
      </c>
    </row>
    <row r="62" spans="1:7" ht="19.55" customHeight="1" x14ac:dyDescent="0.25">
      <c r="A62" s="14" t="s">
        <v>111</v>
      </c>
      <c r="B62" s="82">
        <v>257</v>
      </c>
      <c r="C62" s="82">
        <v>228</v>
      </c>
      <c r="D62" s="82">
        <v>152</v>
      </c>
      <c r="E62" s="36">
        <v>230</v>
      </c>
      <c r="F62" s="36">
        <v>234</v>
      </c>
      <c r="G62" s="36">
        <v>240</v>
      </c>
    </row>
    <row r="63" spans="1:7" ht="20.25" customHeight="1" x14ac:dyDescent="0.25">
      <c r="A63" s="14" t="s">
        <v>41</v>
      </c>
      <c r="B63" s="82">
        <v>81.7</v>
      </c>
      <c r="C63" s="82">
        <v>80.8</v>
      </c>
      <c r="D63" s="82">
        <v>57.2</v>
      </c>
      <c r="E63" s="36">
        <v>81.599999999999994</v>
      </c>
      <c r="F63" s="36">
        <v>82.4</v>
      </c>
      <c r="G63" s="36">
        <v>83.2</v>
      </c>
    </row>
    <row r="64" spans="1:7" ht="20.25" customHeight="1" x14ac:dyDescent="0.25">
      <c r="A64" s="14" t="s">
        <v>59</v>
      </c>
      <c r="B64" s="82">
        <v>12.8</v>
      </c>
      <c r="C64" s="82">
        <v>14.2</v>
      </c>
      <c r="D64" s="82">
        <v>8.3000000000000007</v>
      </c>
      <c r="E64" s="36">
        <v>14.3</v>
      </c>
      <c r="F64" s="36">
        <v>14.5</v>
      </c>
      <c r="G64" s="36">
        <v>14.6</v>
      </c>
    </row>
    <row r="65" spans="1:7" ht="18.7" customHeight="1" x14ac:dyDescent="0.25">
      <c r="A65" s="51" t="s">
        <v>8</v>
      </c>
      <c r="B65" s="54"/>
      <c r="C65" s="54"/>
      <c r="D65" s="68"/>
      <c r="E65" s="68"/>
      <c r="F65" s="68"/>
      <c r="G65" s="68"/>
    </row>
    <row r="66" spans="1:7" ht="32.950000000000003" customHeight="1" x14ac:dyDescent="0.25">
      <c r="A66" s="21" t="s">
        <v>39</v>
      </c>
      <c r="B66" s="82">
        <v>2093.9699999999998</v>
      </c>
      <c r="C66" s="82">
        <v>2193.16</v>
      </c>
      <c r="D66" s="82" t="s">
        <v>114</v>
      </c>
      <c r="E66" s="36">
        <v>2319.5500000000002</v>
      </c>
      <c r="F66" s="36">
        <v>2455.6999999999998</v>
      </c>
      <c r="G66" s="36">
        <v>2607.52</v>
      </c>
    </row>
    <row r="67" spans="1:7" ht="21.1" customHeight="1" x14ac:dyDescent="0.25">
      <c r="A67" s="21" t="s">
        <v>6</v>
      </c>
      <c r="B67" s="82">
        <v>90.55</v>
      </c>
      <c r="C67" s="82">
        <v>101</v>
      </c>
      <c r="D67" s="82" t="s">
        <v>115</v>
      </c>
      <c r="E67" s="36">
        <v>101.5</v>
      </c>
      <c r="F67" s="36">
        <v>101.7</v>
      </c>
      <c r="G67" s="36">
        <v>102</v>
      </c>
    </row>
    <row r="68" spans="1:7" ht="18" customHeight="1" x14ac:dyDescent="0.25">
      <c r="A68" s="42" t="s">
        <v>71</v>
      </c>
      <c r="B68" s="41"/>
      <c r="C68" s="41"/>
      <c r="D68" s="41"/>
    </row>
    <row r="69" spans="1:7" ht="21.1" customHeight="1" x14ac:dyDescent="0.25">
      <c r="A69" s="105" t="s">
        <v>79</v>
      </c>
      <c r="B69" s="105"/>
      <c r="C69" s="105"/>
      <c r="D69" s="105"/>
    </row>
    <row r="70" spans="1:7" x14ac:dyDescent="0.25">
      <c r="A70" s="59" t="s">
        <v>124</v>
      </c>
      <c r="B70" s="50"/>
      <c r="C70" s="50"/>
    </row>
    <row r="71" spans="1:7" x14ac:dyDescent="0.25">
      <c r="A71" s="59"/>
      <c r="B71" s="50"/>
      <c r="C71" s="50"/>
    </row>
    <row r="72" spans="1:7" x14ac:dyDescent="0.25">
      <c r="A72" s="59"/>
      <c r="B72" s="50"/>
      <c r="C72" s="50"/>
    </row>
    <row r="73" spans="1:7" x14ac:dyDescent="0.25">
      <c r="A73" s="59"/>
      <c r="B73" s="50"/>
      <c r="C73" s="50"/>
    </row>
    <row r="74" spans="1:7" x14ac:dyDescent="0.25">
      <c r="A74" s="59"/>
      <c r="B74" s="50"/>
      <c r="C74" s="50"/>
    </row>
    <row r="75" spans="1:7" x14ac:dyDescent="0.25">
      <c r="A75" s="59"/>
      <c r="B75" s="50"/>
      <c r="C75" s="50"/>
    </row>
    <row r="76" spans="1:7" x14ac:dyDescent="0.25">
      <c r="A76" s="59"/>
      <c r="B76" s="50"/>
      <c r="C76" s="50"/>
    </row>
    <row r="77" spans="1:7" x14ac:dyDescent="0.25">
      <c r="A77" s="59"/>
      <c r="B77" s="50"/>
      <c r="C77" s="50"/>
    </row>
    <row r="78" spans="1:7" x14ac:dyDescent="0.25">
      <c r="A78" s="59"/>
      <c r="B78" s="50"/>
      <c r="C78" s="50"/>
    </row>
    <row r="79" spans="1:7" x14ac:dyDescent="0.25">
      <c r="A79" s="59"/>
      <c r="B79" s="50"/>
      <c r="C79" s="50"/>
    </row>
    <row r="80" spans="1:7" x14ac:dyDescent="0.25">
      <c r="A80" s="59"/>
      <c r="B80" s="50"/>
      <c r="C80" s="50"/>
    </row>
    <row r="81" spans="1:3" x14ac:dyDescent="0.25">
      <c r="A81" s="59"/>
      <c r="B81" s="50"/>
      <c r="C81" s="50"/>
    </row>
    <row r="82" spans="1:3" x14ac:dyDescent="0.25">
      <c r="A82" s="59"/>
      <c r="B82" s="50"/>
      <c r="C82" s="50"/>
    </row>
    <row r="83" spans="1:3" x14ac:dyDescent="0.25">
      <c r="A83" s="59"/>
      <c r="B83" s="50"/>
      <c r="C83" s="50"/>
    </row>
    <row r="84" spans="1:3" x14ac:dyDescent="0.25">
      <c r="A84" s="59"/>
      <c r="B84" s="50"/>
      <c r="C84" s="50"/>
    </row>
    <row r="85" spans="1:3" x14ac:dyDescent="0.25">
      <c r="A85" s="59"/>
      <c r="B85" s="50"/>
      <c r="C85" s="50"/>
    </row>
    <row r="86" spans="1:3" x14ac:dyDescent="0.25">
      <c r="A86" s="59"/>
      <c r="B86" s="50"/>
      <c r="C86" s="50"/>
    </row>
    <row r="87" spans="1:3" x14ac:dyDescent="0.25">
      <c r="A87" s="59"/>
      <c r="B87" s="50"/>
      <c r="C87" s="50"/>
    </row>
    <row r="88" spans="1:3" x14ac:dyDescent="0.25">
      <c r="A88" s="59"/>
      <c r="B88" s="50"/>
      <c r="C88" s="50"/>
    </row>
    <row r="89" spans="1:3" ht="12.1" customHeight="1" x14ac:dyDescent="0.25">
      <c r="A89" s="59"/>
      <c r="B89" s="50"/>
      <c r="C89" s="50"/>
    </row>
    <row r="90" spans="1:3" x14ac:dyDescent="0.25">
      <c r="A90" s="59"/>
      <c r="B90" s="50"/>
      <c r="C90" s="50"/>
    </row>
    <row r="91" spans="1:3" x14ac:dyDescent="0.25">
      <c r="A91" s="59"/>
      <c r="B91" s="50"/>
      <c r="C91" s="50"/>
    </row>
    <row r="92" spans="1:3" x14ac:dyDescent="0.25">
      <c r="A92" s="59"/>
      <c r="B92" s="50"/>
      <c r="C92" s="50"/>
    </row>
    <row r="93" spans="1:3" x14ac:dyDescent="0.25">
      <c r="A93" s="59"/>
      <c r="B93" s="50"/>
      <c r="C93" s="50"/>
    </row>
    <row r="94" spans="1:3" x14ac:dyDescent="0.25">
      <c r="A94" s="59"/>
      <c r="B94" s="50"/>
      <c r="C94" s="50"/>
    </row>
    <row r="95" spans="1:3" x14ac:dyDescent="0.25">
      <c r="A95" s="59"/>
      <c r="B95" s="50"/>
      <c r="C95" s="50"/>
    </row>
    <row r="96" spans="1:3" x14ac:dyDescent="0.25">
      <c r="A96" s="59"/>
      <c r="B96" s="50"/>
      <c r="C96" s="50"/>
    </row>
    <row r="97" spans="1:3" x14ac:dyDescent="0.25">
      <c r="A97" s="59"/>
      <c r="B97" s="50"/>
      <c r="C97" s="50"/>
    </row>
    <row r="98" spans="1:3" x14ac:dyDescent="0.25">
      <c r="A98" s="59"/>
      <c r="B98" s="50"/>
      <c r="C98" s="50"/>
    </row>
    <row r="99" spans="1:3" x14ac:dyDescent="0.25">
      <c r="A99" s="59"/>
      <c r="B99" s="50"/>
      <c r="C99" s="50"/>
    </row>
    <row r="100" spans="1:3" x14ac:dyDescent="0.25">
      <c r="A100" s="59"/>
      <c r="B100" s="50"/>
      <c r="C100" s="50"/>
    </row>
    <row r="101" spans="1:3" x14ac:dyDescent="0.25">
      <c r="A101" s="59"/>
      <c r="B101" s="50"/>
      <c r="C101" s="50"/>
    </row>
    <row r="102" spans="1:3" x14ac:dyDescent="0.25">
      <c r="A102" s="59"/>
      <c r="B102" s="50"/>
      <c r="C102" s="50"/>
    </row>
    <row r="103" spans="1:3" x14ac:dyDescent="0.25">
      <c r="A103" s="59"/>
      <c r="B103" s="50"/>
      <c r="C103" s="50"/>
    </row>
    <row r="104" spans="1:3" x14ac:dyDescent="0.25">
      <c r="A104" s="60"/>
      <c r="B104" s="50"/>
      <c r="C104" s="50"/>
    </row>
    <row r="105" spans="1:3" x14ac:dyDescent="0.25">
      <c r="A105" s="60"/>
      <c r="B105" s="50"/>
      <c r="C105" s="50"/>
    </row>
    <row r="106" spans="1:3" x14ac:dyDescent="0.25">
      <c r="A106" s="60"/>
      <c r="B106" s="50"/>
      <c r="C106" s="50"/>
    </row>
    <row r="107" spans="1:3" x14ac:dyDescent="0.25">
      <c r="A107" s="60"/>
      <c r="B107" s="50"/>
      <c r="C107" s="50"/>
    </row>
    <row r="108" spans="1:3" x14ac:dyDescent="0.25">
      <c r="A108" s="60"/>
      <c r="B108" s="50"/>
      <c r="C108" s="50"/>
    </row>
    <row r="109" spans="1:3" x14ac:dyDescent="0.25">
      <c r="A109" s="60"/>
      <c r="B109" s="50"/>
      <c r="C109" s="50"/>
    </row>
    <row r="110" spans="1:3" x14ac:dyDescent="0.25">
      <c r="A110" s="60"/>
      <c r="B110" s="50"/>
      <c r="C110" s="50"/>
    </row>
    <row r="111" spans="1:3" x14ac:dyDescent="0.25">
      <c r="A111" s="60"/>
      <c r="B111" s="50"/>
      <c r="C111" s="50"/>
    </row>
    <row r="112" spans="1:3" x14ac:dyDescent="0.25">
      <c r="A112" s="60"/>
      <c r="B112" s="50"/>
      <c r="C112" s="50"/>
    </row>
    <row r="113" spans="1:4" x14ac:dyDescent="0.25">
      <c r="A113" s="60"/>
      <c r="B113" s="50"/>
      <c r="C113" s="50"/>
    </row>
    <row r="114" spans="1:4" s="71" customFormat="1" x14ac:dyDescent="0.25">
      <c r="A114" s="61"/>
      <c r="B114" s="62"/>
      <c r="C114" s="62"/>
      <c r="D114" s="62"/>
    </row>
    <row r="115" spans="1:4" x14ac:dyDescent="0.25">
      <c r="A115" s="60"/>
      <c r="B115" s="50"/>
      <c r="C115" s="50"/>
    </row>
    <row r="116" spans="1:4" x14ac:dyDescent="0.25">
      <c r="A116" s="60"/>
      <c r="B116" s="50"/>
      <c r="C116" s="50"/>
    </row>
    <row r="117" spans="1:4" x14ac:dyDescent="0.25">
      <c r="A117" s="60"/>
      <c r="B117" s="50"/>
      <c r="C117" s="50"/>
    </row>
    <row r="118" spans="1:4" x14ac:dyDescent="0.25">
      <c r="A118" s="60"/>
      <c r="B118" s="50"/>
      <c r="C118" s="50"/>
    </row>
    <row r="119" spans="1:4" x14ac:dyDescent="0.25">
      <c r="A119" s="60"/>
      <c r="B119" s="50"/>
      <c r="C119" s="50"/>
    </row>
    <row r="120" spans="1:4" x14ac:dyDescent="0.25">
      <c r="A120" s="60"/>
      <c r="B120" s="50"/>
      <c r="C120" s="50"/>
    </row>
    <row r="121" spans="1:4" x14ac:dyDescent="0.25">
      <c r="A121" s="60"/>
      <c r="B121" s="50"/>
      <c r="C121" s="50"/>
    </row>
    <row r="122" spans="1:4" x14ac:dyDescent="0.25">
      <c r="A122" s="60"/>
      <c r="B122" s="50"/>
      <c r="C122" s="50"/>
    </row>
    <row r="123" spans="1:4" x14ac:dyDescent="0.25">
      <c r="A123" s="60"/>
      <c r="B123" s="50"/>
      <c r="C123" s="50"/>
    </row>
    <row r="124" spans="1:4" x14ac:dyDescent="0.25">
      <c r="A124" s="60"/>
      <c r="B124" s="50"/>
      <c r="C124" s="50"/>
    </row>
    <row r="125" spans="1:4" x14ac:dyDescent="0.25">
      <c r="A125" s="60"/>
      <c r="B125" s="50"/>
      <c r="C125" s="50"/>
    </row>
    <row r="126" spans="1:4" x14ac:dyDescent="0.25">
      <c r="A126" s="60"/>
      <c r="B126" s="50"/>
      <c r="C126" s="50"/>
    </row>
    <row r="127" spans="1:4" x14ac:dyDescent="0.25">
      <c r="A127" s="60"/>
      <c r="B127" s="50"/>
      <c r="C127" s="50"/>
    </row>
    <row r="128" spans="1:4" x14ac:dyDescent="0.25">
      <c r="A128" s="60"/>
      <c r="B128" s="50"/>
      <c r="C128" s="50"/>
    </row>
    <row r="129" spans="1:3" x14ac:dyDescent="0.25">
      <c r="A129" s="60"/>
      <c r="B129" s="50"/>
      <c r="C129" s="50"/>
    </row>
    <row r="130" spans="1:3" x14ac:dyDescent="0.25">
      <c r="A130" s="60"/>
      <c r="B130" s="50"/>
      <c r="C130" s="50"/>
    </row>
    <row r="131" spans="1:3" x14ac:dyDescent="0.25">
      <c r="A131" s="60"/>
      <c r="B131" s="50"/>
      <c r="C131" s="50"/>
    </row>
    <row r="132" spans="1:3" x14ac:dyDescent="0.25">
      <c r="A132" s="60"/>
      <c r="B132" s="50"/>
      <c r="C132" s="50"/>
    </row>
    <row r="133" spans="1:3" x14ac:dyDescent="0.25">
      <c r="A133" s="60"/>
      <c r="B133" s="50"/>
      <c r="C133" s="50"/>
    </row>
    <row r="134" spans="1:3" x14ac:dyDescent="0.25">
      <c r="A134" s="60"/>
      <c r="B134" s="50"/>
      <c r="C134" s="50"/>
    </row>
    <row r="135" spans="1:3" x14ac:dyDescent="0.25">
      <c r="A135" s="60"/>
      <c r="B135" s="50"/>
      <c r="C135" s="50"/>
    </row>
    <row r="136" spans="1:3" x14ac:dyDescent="0.25">
      <c r="A136" s="60"/>
      <c r="B136" s="50"/>
      <c r="C136" s="50"/>
    </row>
    <row r="137" spans="1:3" x14ac:dyDescent="0.25">
      <c r="A137" s="60"/>
      <c r="B137" s="50"/>
      <c r="C137" s="50"/>
    </row>
    <row r="138" spans="1:3" x14ac:dyDescent="0.25">
      <c r="A138" s="60"/>
      <c r="B138" s="50"/>
      <c r="C138" s="50"/>
    </row>
    <row r="139" spans="1:3" x14ac:dyDescent="0.25">
      <c r="A139" s="60"/>
      <c r="B139" s="50"/>
      <c r="C139" s="50"/>
    </row>
    <row r="140" spans="1:3" x14ac:dyDescent="0.25">
      <c r="A140" s="60"/>
      <c r="B140" s="50"/>
      <c r="C140" s="50"/>
    </row>
    <row r="141" spans="1:3" x14ac:dyDescent="0.25">
      <c r="A141" s="60"/>
      <c r="B141" s="50"/>
      <c r="C141" s="50"/>
    </row>
    <row r="142" spans="1:3" x14ac:dyDescent="0.25">
      <c r="A142" s="60"/>
      <c r="B142" s="50"/>
      <c r="C142" s="50"/>
    </row>
    <row r="143" spans="1:3" x14ac:dyDescent="0.25">
      <c r="A143" s="60"/>
      <c r="B143" s="50"/>
      <c r="C143" s="50"/>
    </row>
    <row r="144" spans="1:3" x14ac:dyDescent="0.25">
      <c r="A144" s="60"/>
      <c r="B144" s="50"/>
      <c r="C144" s="50"/>
    </row>
    <row r="145" spans="1:3" x14ac:dyDescent="0.25">
      <c r="A145" s="60"/>
      <c r="B145" s="50"/>
      <c r="C145" s="50"/>
    </row>
    <row r="146" spans="1:3" x14ac:dyDescent="0.25">
      <c r="A146" s="60"/>
      <c r="B146" s="50"/>
      <c r="C146" s="50"/>
    </row>
    <row r="147" spans="1:3" x14ac:dyDescent="0.25">
      <c r="A147" s="60"/>
      <c r="B147" s="50"/>
      <c r="C147" s="50"/>
    </row>
    <row r="148" spans="1:3" x14ac:dyDescent="0.25">
      <c r="A148" s="60"/>
      <c r="B148" s="50"/>
      <c r="C148" s="50"/>
    </row>
    <row r="149" spans="1:3" x14ac:dyDescent="0.25">
      <c r="A149" s="60"/>
      <c r="B149" s="50"/>
      <c r="C149" s="50"/>
    </row>
    <row r="150" spans="1:3" x14ac:dyDescent="0.25">
      <c r="A150" s="60"/>
      <c r="B150" s="50"/>
      <c r="C150" s="50"/>
    </row>
    <row r="151" spans="1:3" x14ac:dyDescent="0.25">
      <c r="A151" s="60"/>
      <c r="B151" s="50"/>
      <c r="C151" s="50"/>
    </row>
    <row r="152" spans="1:3" x14ac:dyDescent="0.25">
      <c r="A152" s="60"/>
      <c r="B152" s="50"/>
      <c r="C152" s="50"/>
    </row>
    <row r="153" spans="1:3" x14ac:dyDescent="0.25">
      <c r="A153" s="60"/>
      <c r="B153" s="50"/>
      <c r="C153" s="50"/>
    </row>
    <row r="154" spans="1:3" x14ac:dyDescent="0.25">
      <c r="A154" s="60"/>
      <c r="B154" s="50"/>
      <c r="C154" s="50"/>
    </row>
    <row r="155" spans="1:3" x14ac:dyDescent="0.25">
      <c r="A155" s="60"/>
      <c r="B155" s="50"/>
      <c r="C155" s="50"/>
    </row>
    <row r="156" spans="1:3" x14ac:dyDescent="0.25">
      <c r="A156" s="60"/>
      <c r="B156" s="50"/>
      <c r="C156" s="50"/>
    </row>
    <row r="157" spans="1:3" x14ac:dyDescent="0.25">
      <c r="A157" s="60"/>
      <c r="B157" s="50"/>
      <c r="C157" s="50"/>
    </row>
    <row r="158" spans="1:3" x14ac:dyDescent="0.25">
      <c r="A158" s="60"/>
      <c r="B158" s="50"/>
      <c r="C158" s="50"/>
    </row>
    <row r="159" spans="1:3" x14ac:dyDescent="0.25">
      <c r="A159" s="60"/>
      <c r="B159" s="50"/>
      <c r="C159" s="50"/>
    </row>
    <row r="160" spans="1:3" x14ac:dyDescent="0.25">
      <c r="A160" s="60"/>
      <c r="B160" s="50"/>
      <c r="C160" s="50"/>
    </row>
    <row r="161" spans="1:3" x14ac:dyDescent="0.25">
      <c r="A161" s="60"/>
      <c r="B161" s="50"/>
      <c r="C161" s="50"/>
    </row>
    <row r="162" spans="1:3" x14ac:dyDescent="0.25">
      <c r="A162" s="60"/>
      <c r="B162" s="50"/>
      <c r="C162" s="50"/>
    </row>
    <row r="163" spans="1:3" x14ac:dyDescent="0.25">
      <c r="A163" s="60"/>
      <c r="B163" s="50"/>
      <c r="C163" s="50"/>
    </row>
    <row r="164" spans="1:3" x14ac:dyDescent="0.25">
      <c r="A164" s="60"/>
      <c r="B164" s="50"/>
      <c r="C164" s="50"/>
    </row>
    <row r="165" spans="1:3" x14ac:dyDescent="0.25">
      <c r="A165" s="60"/>
      <c r="B165" s="50"/>
      <c r="C165" s="50"/>
    </row>
    <row r="166" spans="1:3" x14ac:dyDescent="0.25">
      <c r="A166" s="60"/>
      <c r="B166" s="50"/>
      <c r="C166" s="50"/>
    </row>
    <row r="167" spans="1:3" x14ac:dyDescent="0.25">
      <c r="A167" s="60"/>
      <c r="B167" s="50"/>
      <c r="C167" s="50"/>
    </row>
    <row r="168" spans="1:3" x14ac:dyDescent="0.25">
      <c r="A168" s="60"/>
      <c r="B168" s="50"/>
      <c r="C168" s="50"/>
    </row>
    <row r="169" spans="1:3" x14ac:dyDescent="0.25">
      <c r="A169" s="60"/>
      <c r="B169" s="50"/>
      <c r="C169" s="50"/>
    </row>
    <row r="170" spans="1:3" x14ac:dyDescent="0.25">
      <c r="A170" s="60"/>
      <c r="B170" s="50"/>
      <c r="C170" s="50"/>
    </row>
    <row r="171" spans="1:3" x14ac:dyDescent="0.25">
      <c r="A171" s="60"/>
      <c r="B171" s="50"/>
      <c r="C171" s="50"/>
    </row>
    <row r="172" spans="1:3" x14ac:dyDescent="0.25">
      <c r="A172" s="60"/>
      <c r="B172" s="50"/>
      <c r="C172" s="50"/>
    </row>
    <row r="173" spans="1:3" x14ac:dyDescent="0.25">
      <c r="A173" s="60"/>
      <c r="B173" s="50"/>
      <c r="C173" s="50"/>
    </row>
    <row r="174" spans="1:3" x14ac:dyDescent="0.25">
      <c r="A174" s="60"/>
      <c r="B174" s="50"/>
      <c r="C174" s="50"/>
    </row>
    <row r="175" spans="1:3" x14ac:dyDescent="0.25">
      <c r="A175" s="60"/>
      <c r="B175" s="50"/>
      <c r="C175" s="50"/>
    </row>
    <row r="176" spans="1:3" x14ac:dyDescent="0.25">
      <c r="A176" s="60"/>
      <c r="B176" s="50"/>
      <c r="C176" s="50"/>
    </row>
    <row r="177" spans="1:3" x14ac:dyDescent="0.25">
      <c r="A177" s="60"/>
      <c r="B177" s="50"/>
      <c r="C177" s="50"/>
    </row>
    <row r="178" spans="1:3" x14ac:dyDescent="0.25">
      <c r="A178" s="60"/>
      <c r="B178" s="50"/>
      <c r="C178" s="50"/>
    </row>
    <row r="179" spans="1:3" x14ac:dyDescent="0.25">
      <c r="A179" s="60"/>
      <c r="B179" s="50"/>
      <c r="C179" s="50"/>
    </row>
    <row r="180" spans="1:3" x14ac:dyDescent="0.25">
      <c r="A180" s="60"/>
    </row>
  </sheetData>
  <mergeCells count="2">
    <mergeCell ref="A1:D1"/>
    <mergeCell ref="A69:D6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fitToHeight="4" orientation="portrait" r:id="rId1"/>
  <headerFooter alignWithMargins="0">
    <oddHeader>&amp;L&amp;D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8"/>
  <sheetViews>
    <sheetView topLeftCell="A25" zoomScaleNormal="100" zoomScaleSheetLayoutView="88" workbookViewId="0">
      <selection activeCell="B17" sqref="B17"/>
    </sheetView>
  </sheetViews>
  <sheetFormatPr defaultColWidth="9.125" defaultRowHeight="13.6" x14ac:dyDescent="0.25"/>
  <cols>
    <col min="1" max="1" width="80.75" style="64" customWidth="1"/>
    <col min="2" max="2" width="13.875" style="63" customWidth="1"/>
    <col min="3" max="3" width="13.125" style="63" customWidth="1"/>
    <col min="4" max="4" width="14.25" style="50" customWidth="1"/>
    <col min="5" max="5" width="15.125" style="55" customWidth="1"/>
    <col min="6" max="6" width="15.625" style="55" customWidth="1"/>
    <col min="7" max="7" width="16.75" style="55" customWidth="1"/>
    <col min="8" max="16384" width="9.125" style="50"/>
  </cols>
  <sheetData>
    <row r="1" spans="1:7" s="43" customFormat="1" ht="59.3" customHeight="1" x14ac:dyDescent="0.3">
      <c r="A1" s="104" t="s">
        <v>117</v>
      </c>
      <c r="B1" s="104"/>
      <c r="C1" s="104"/>
      <c r="D1" s="104"/>
      <c r="E1" s="65"/>
      <c r="F1" s="65"/>
      <c r="G1" s="65"/>
    </row>
    <row r="2" spans="1:7" s="45" customFormat="1" ht="76.599999999999994" customHeight="1" x14ac:dyDescent="0.3">
      <c r="A2" s="44" t="s">
        <v>40</v>
      </c>
      <c r="B2" s="92" t="s">
        <v>123</v>
      </c>
      <c r="C2" s="44" t="s">
        <v>96</v>
      </c>
      <c r="D2" s="44" t="s">
        <v>94</v>
      </c>
      <c r="E2" s="44" t="s">
        <v>95</v>
      </c>
      <c r="F2" s="44" t="s">
        <v>97</v>
      </c>
      <c r="G2" s="44" t="s">
        <v>98</v>
      </c>
    </row>
    <row r="3" spans="1:7" s="49" customFormat="1" ht="27.7" customHeight="1" x14ac:dyDescent="0.2">
      <c r="A3" s="46" t="s">
        <v>2</v>
      </c>
      <c r="B3" s="47"/>
      <c r="C3" s="48"/>
      <c r="D3" s="48"/>
      <c r="E3" s="48"/>
      <c r="F3" s="48"/>
      <c r="G3" s="48"/>
    </row>
    <row r="4" spans="1:7" s="49" customFormat="1" ht="34.5" customHeight="1" x14ac:dyDescent="0.2">
      <c r="A4" s="14" t="s">
        <v>46</v>
      </c>
      <c r="B4" s="38">
        <v>2995.43</v>
      </c>
      <c r="C4" s="38">
        <v>2777.3</v>
      </c>
      <c r="D4" s="38">
        <v>2306.4520000000002</v>
      </c>
      <c r="E4" s="38">
        <v>3055.0439999999999</v>
      </c>
      <c r="F4" s="38">
        <v>3360.549</v>
      </c>
      <c r="G4" s="38">
        <v>3696.6039999999998</v>
      </c>
    </row>
    <row r="5" spans="1:7" ht="20.25" customHeight="1" x14ac:dyDescent="0.25">
      <c r="A5" s="20" t="s">
        <v>6</v>
      </c>
      <c r="B5" s="38">
        <v>120</v>
      </c>
      <c r="C5" s="38">
        <v>63.5</v>
      </c>
      <c r="D5" s="38">
        <v>72.599999999999994</v>
      </c>
      <c r="E5" s="38">
        <v>102</v>
      </c>
      <c r="F5" s="38">
        <v>103</v>
      </c>
      <c r="G5" s="38">
        <v>104</v>
      </c>
    </row>
    <row r="6" spans="1:7" ht="33.799999999999997" customHeight="1" x14ac:dyDescent="0.25">
      <c r="A6" s="21" t="s">
        <v>25</v>
      </c>
      <c r="B6" s="72">
        <v>266.26</v>
      </c>
      <c r="C6" s="72">
        <v>83.56</v>
      </c>
      <c r="D6" s="72" t="s">
        <v>80</v>
      </c>
      <c r="E6" s="82">
        <v>95.5</v>
      </c>
      <c r="F6" s="82">
        <v>100.14</v>
      </c>
      <c r="G6" s="82">
        <v>106.81</v>
      </c>
    </row>
    <row r="7" spans="1:7" ht="23.3" customHeight="1" x14ac:dyDescent="0.25">
      <c r="A7" s="20" t="s">
        <v>6</v>
      </c>
      <c r="B7" s="38">
        <v>376.1</v>
      </c>
      <c r="C7" s="38">
        <v>30.3</v>
      </c>
      <c r="D7" s="38" t="s">
        <v>81</v>
      </c>
      <c r="E7" s="36">
        <v>109.7</v>
      </c>
      <c r="F7" s="36">
        <v>100.4</v>
      </c>
      <c r="G7" s="36">
        <v>101.8</v>
      </c>
    </row>
    <row r="8" spans="1:7" ht="32.950000000000003" customHeight="1" x14ac:dyDescent="0.25">
      <c r="A8" s="27" t="s">
        <v>28</v>
      </c>
      <c r="B8" s="78">
        <v>18</v>
      </c>
      <c r="C8" s="78">
        <v>18.399999999999999</v>
      </c>
      <c r="D8" s="91">
        <v>13.67</v>
      </c>
      <c r="E8" s="91">
        <v>18.7</v>
      </c>
      <c r="F8" s="91">
        <v>19</v>
      </c>
      <c r="G8" s="91">
        <v>19</v>
      </c>
    </row>
    <row r="9" spans="1:7" ht="23.3" customHeight="1" x14ac:dyDescent="0.25">
      <c r="A9" s="19" t="s">
        <v>0</v>
      </c>
      <c r="B9" s="39">
        <v>153.69999999999999</v>
      </c>
      <c r="C9" s="39">
        <v>102.1</v>
      </c>
      <c r="D9" s="39">
        <v>123.7</v>
      </c>
      <c r="E9" s="36">
        <v>101.5</v>
      </c>
      <c r="F9" s="36">
        <v>101.5</v>
      </c>
      <c r="G9" s="36">
        <v>100</v>
      </c>
    </row>
    <row r="10" spans="1:7" ht="20.25" customHeight="1" x14ac:dyDescent="0.25">
      <c r="A10" s="21" t="s">
        <v>42</v>
      </c>
      <c r="B10" s="39">
        <v>174.45490000000001</v>
      </c>
      <c r="C10" s="39">
        <v>182.92439999999999</v>
      </c>
      <c r="D10" s="39">
        <v>93.749499999999998</v>
      </c>
      <c r="E10" s="36">
        <v>193.09989999999999</v>
      </c>
      <c r="F10" s="36">
        <v>203.15270000000001</v>
      </c>
      <c r="G10" s="36">
        <v>214.2414</v>
      </c>
    </row>
    <row r="11" spans="1:7" ht="20.25" customHeight="1" x14ac:dyDescent="0.25">
      <c r="A11" s="19" t="s">
        <v>6</v>
      </c>
      <c r="B11" s="39">
        <v>105.3</v>
      </c>
      <c r="C11" s="39">
        <v>100.1</v>
      </c>
      <c r="D11" s="39">
        <v>102.7</v>
      </c>
      <c r="E11" s="36">
        <v>102.4</v>
      </c>
      <c r="F11" s="36">
        <v>101.4</v>
      </c>
      <c r="G11" s="36">
        <v>101.4</v>
      </c>
    </row>
    <row r="12" spans="1:7" ht="20.25" customHeight="1" x14ac:dyDescent="0.25">
      <c r="A12" s="14" t="s">
        <v>43</v>
      </c>
      <c r="B12" s="39">
        <v>321.97699999999998</v>
      </c>
      <c r="C12" s="39">
        <v>326.94499999999999</v>
      </c>
      <c r="D12" s="39" t="s">
        <v>92</v>
      </c>
      <c r="E12" s="36">
        <v>332.06198999999998</v>
      </c>
      <c r="F12" s="36">
        <v>333.97575000000001</v>
      </c>
      <c r="G12" s="36">
        <v>341.17784999999998</v>
      </c>
    </row>
    <row r="13" spans="1:7" ht="21.75" customHeight="1" x14ac:dyDescent="0.25">
      <c r="A13" s="19" t="s">
        <v>7</v>
      </c>
      <c r="B13" s="30">
        <v>145.69999999999999</v>
      </c>
      <c r="C13" s="30">
        <v>101.5</v>
      </c>
      <c r="D13" s="30" t="s">
        <v>93</v>
      </c>
      <c r="E13" s="36">
        <v>101.6</v>
      </c>
      <c r="F13" s="36">
        <v>100.6</v>
      </c>
      <c r="G13" s="36">
        <v>102.2</v>
      </c>
    </row>
    <row r="14" spans="1:7" ht="20.25" customHeight="1" x14ac:dyDescent="0.25">
      <c r="A14" s="14" t="s">
        <v>44</v>
      </c>
      <c r="B14" s="39">
        <v>303.54000000000002</v>
      </c>
      <c r="C14" s="39">
        <v>95.3</v>
      </c>
      <c r="D14" s="39" t="s">
        <v>83</v>
      </c>
      <c r="E14" s="36">
        <v>108.9</v>
      </c>
      <c r="F14" s="36">
        <v>114.2</v>
      </c>
      <c r="G14" s="36">
        <v>119.6</v>
      </c>
    </row>
    <row r="15" spans="1:7" ht="22.6" customHeight="1" x14ac:dyDescent="0.25">
      <c r="A15" s="19" t="s">
        <v>6</v>
      </c>
      <c r="B15" s="39">
        <v>369.6</v>
      </c>
      <c r="C15" s="39">
        <v>30.3</v>
      </c>
      <c r="D15" s="39" t="s">
        <v>84</v>
      </c>
      <c r="E15" s="36">
        <v>109.7</v>
      </c>
      <c r="F15" s="36">
        <v>100.4</v>
      </c>
      <c r="G15" s="36">
        <v>100</v>
      </c>
    </row>
    <row r="16" spans="1:7" ht="22.6" customHeight="1" x14ac:dyDescent="0.25">
      <c r="A16" s="19" t="s">
        <v>29</v>
      </c>
      <c r="B16" s="39">
        <v>194</v>
      </c>
      <c r="C16" s="39">
        <v>75</v>
      </c>
      <c r="D16" s="39">
        <v>55</v>
      </c>
      <c r="E16" s="36">
        <v>80</v>
      </c>
      <c r="F16" s="36">
        <v>80</v>
      </c>
      <c r="G16" s="36">
        <v>80</v>
      </c>
    </row>
    <row r="17" spans="1:7" ht="22.6" customHeight="1" x14ac:dyDescent="0.25">
      <c r="A17" s="19" t="s">
        <v>30</v>
      </c>
      <c r="B17" s="98">
        <v>2.81</v>
      </c>
      <c r="C17" s="78">
        <v>1.24</v>
      </c>
      <c r="D17" s="78">
        <v>0.91</v>
      </c>
      <c r="E17" s="82">
        <v>1.32</v>
      </c>
      <c r="F17" s="82">
        <v>1.32</v>
      </c>
      <c r="G17" s="82">
        <v>1.32</v>
      </c>
    </row>
    <row r="18" spans="1:7" ht="23.95" customHeight="1" x14ac:dyDescent="0.25">
      <c r="A18" s="51" t="s">
        <v>1</v>
      </c>
      <c r="B18" s="52"/>
      <c r="C18" s="52"/>
      <c r="D18" s="53"/>
      <c r="E18" s="53"/>
      <c r="F18" s="53"/>
      <c r="G18" s="53"/>
    </row>
    <row r="19" spans="1:7" ht="20.25" customHeight="1" x14ac:dyDescent="0.25">
      <c r="A19" s="21" t="s">
        <v>26</v>
      </c>
      <c r="B19" s="75">
        <v>30352.28</v>
      </c>
      <c r="C19" s="75">
        <v>30407.86</v>
      </c>
      <c r="D19" s="77" t="s">
        <v>128</v>
      </c>
      <c r="E19" s="36">
        <v>30883.74</v>
      </c>
      <c r="F19" s="36">
        <v>31061.73</v>
      </c>
      <c r="G19" s="36">
        <v>31731.57</v>
      </c>
    </row>
    <row r="20" spans="1:7" ht="20.25" customHeight="1" x14ac:dyDescent="0.25">
      <c r="A20" s="20" t="s">
        <v>0</v>
      </c>
      <c r="B20" s="39">
        <v>108.15</v>
      </c>
      <c r="C20" s="75">
        <v>100.18</v>
      </c>
      <c r="D20" s="39" t="s">
        <v>129</v>
      </c>
      <c r="E20" s="36">
        <v>101.56</v>
      </c>
      <c r="F20" s="36">
        <v>100.58</v>
      </c>
      <c r="G20" s="36">
        <v>102.16</v>
      </c>
    </row>
    <row r="21" spans="1:7" ht="20.25" customHeight="1" x14ac:dyDescent="0.25">
      <c r="A21" s="21" t="s">
        <v>27</v>
      </c>
      <c r="B21" s="30">
        <v>104.5948682037904</v>
      </c>
      <c r="C21" s="30">
        <v>95.231099231858579</v>
      </c>
      <c r="D21" s="76">
        <v>98.193916349809882</v>
      </c>
      <c r="E21" s="36">
        <v>97.842003853564549</v>
      </c>
      <c r="F21" s="36">
        <v>96.711538461538453</v>
      </c>
      <c r="G21" s="36">
        <v>98.230769230769226</v>
      </c>
    </row>
    <row r="22" spans="1:7" s="55" customFormat="1" ht="23.3" customHeight="1" x14ac:dyDescent="0.25">
      <c r="A22" s="51" t="s">
        <v>14</v>
      </c>
      <c r="B22" s="70"/>
      <c r="C22" s="70"/>
      <c r="D22" s="68"/>
      <c r="E22" s="68"/>
      <c r="F22" s="68"/>
      <c r="G22" s="68"/>
    </row>
    <row r="23" spans="1:7" s="55" customFormat="1" ht="23.3" customHeight="1" x14ac:dyDescent="0.25">
      <c r="A23" s="14" t="s">
        <v>11</v>
      </c>
      <c r="B23" s="87"/>
      <c r="C23" s="87"/>
      <c r="D23" s="57"/>
      <c r="E23" s="36"/>
      <c r="F23" s="36"/>
      <c r="G23" s="36"/>
    </row>
    <row r="24" spans="1:7" s="58" customFormat="1" ht="20.25" customHeight="1" x14ac:dyDescent="0.2">
      <c r="A24" s="14" t="s">
        <v>55</v>
      </c>
      <c r="B24" s="82">
        <v>65.856999999999999</v>
      </c>
      <c r="C24" s="82">
        <v>36.997</v>
      </c>
      <c r="D24" s="82">
        <v>36.997</v>
      </c>
      <c r="E24" s="36">
        <v>38.96</v>
      </c>
      <c r="F24" s="36">
        <v>41.011000000000003</v>
      </c>
      <c r="G24" s="36">
        <v>43.252000000000002</v>
      </c>
    </row>
    <row r="25" spans="1:7" ht="21.75" customHeight="1" x14ac:dyDescent="0.25">
      <c r="A25" s="14" t="s">
        <v>15</v>
      </c>
      <c r="B25" s="82">
        <v>8.1229999999999993</v>
      </c>
      <c r="C25" s="82">
        <v>8.9559999999999995</v>
      </c>
      <c r="D25" s="82">
        <v>8.9559999999999995</v>
      </c>
      <c r="E25" s="36">
        <f>C25*1.05</f>
        <v>9.4038000000000004</v>
      </c>
      <c r="F25" s="36">
        <f>E25*1.05</f>
        <v>9.8739900000000009</v>
      </c>
      <c r="G25" s="36">
        <f>F25*1.05</f>
        <v>10.367689500000001</v>
      </c>
    </row>
    <row r="26" spans="1:7" ht="21.75" customHeight="1" x14ac:dyDescent="0.25">
      <c r="A26" s="14" t="s">
        <v>16</v>
      </c>
      <c r="B26" s="82">
        <v>9.4429999999999996</v>
      </c>
      <c r="C26" s="82">
        <v>5.9589999999999996</v>
      </c>
      <c r="D26" s="82">
        <v>5.9550000000000001</v>
      </c>
      <c r="E26" s="36">
        <v>6.3239999999999998</v>
      </c>
      <c r="F26" s="36">
        <v>6.99</v>
      </c>
      <c r="G26" s="36">
        <v>7.4550000000000001</v>
      </c>
    </row>
    <row r="27" spans="1:7" ht="21.75" customHeight="1" x14ac:dyDescent="0.25">
      <c r="A27" s="20" t="s">
        <v>4</v>
      </c>
      <c r="B27" s="82">
        <v>1.4</v>
      </c>
      <c r="C27" s="82">
        <v>1.427</v>
      </c>
      <c r="D27" s="82">
        <v>1.07</v>
      </c>
      <c r="E27" s="36">
        <v>1.5</v>
      </c>
      <c r="F27" s="36">
        <v>1.6</v>
      </c>
      <c r="G27" s="36">
        <v>1.7</v>
      </c>
    </row>
    <row r="28" spans="1:7" ht="21.75" customHeight="1" x14ac:dyDescent="0.25">
      <c r="A28" s="20" t="s">
        <v>5</v>
      </c>
      <c r="B28" s="82">
        <v>13.377000000000001</v>
      </c>
      <c r="C28" s="82">
        <v>20.745000000000001</v>
      </c>
      <c r="D28" s="82">
        <v>15.558999999999999</v>
      </c>
      <c r="E28" s="36">
        <v>22.8</v>
      </c>
      <c r="F28" s="36">
        <v>25</v>
      </c>
      <c r="G28" s="36">
        <v>27.6</v>
      </c>
    </row>
    <row r="29" spans="1:7" ht="28.55" customHeight="1" x14ac:dyDescent="0.25">
      <c r="A29" s="42" t="s">
        <v>82</v>
      </c>
      <c r="B29" s="103"/>
      <c r="C29" s="103"/>
      <c r="D29" s="103"/>
      <c r="E29" s="94"/>
      <c r="F29" s="94"/>
      <c r="G29" s="94"/>
    </row>
    <row r="30" spans="1:7" ht="14.95" customHeight="1" x14ac:dyDescent="0.25">
      <c r="A30" s="105" t="s">
        <v>79</v>
      </c>
      <c r="B30" s="105"/>
      <c r="C30" s="105"/>
      <c r="D30" s="105"/>
      <c r="E30" s="94"/>
      <c r="F30" s="94"/>
      <c r="G30" s="94"/>
    </row>
    <row r="31" spans="1:7" ht="15.65" x14ac:dyDescent="0.25">
      <c r="A31" s="105" t="s">
        <v>91</v>
      </c>
      <c r="B31" s="105"/>
      <c r="C31" s="105"/>
      <c r="D31" s="105"/>
      <c r="E31" s="94"/>
      <c r="F31" s="94"/>
      <c r="G31" s="94"/>
    </row>
    <row r="32" spans="1:7" ht="15.65" x14ac:dyDescent="0.25">
      <c r="A32" s="59"/>
      <c r="B32" s="50"/>
      <c r="C32" s="50"/>
      <c r="E32" s="94"/>
      <c r="F32" s="94"/>
      <c r="G32" s="94"/>
    </row>
    <row r="33" spans="1:7" ht="15.65" x14ac:dyDescent="0.25">
      <c r="A33" s="59"/>
      <c r="B33" s="50"/>
      <c r="C33" s="50"/>
      <c r="E33" s="94"/>
      <c r="F33" s="94"/>
      <c r="G33" s="94"/>
    </row>
    <row r="34" spans="1:7" ht="15.65" x14ac:dyDescent="0.25">
      <c r="A34" s="59"/>
      <c r="B34" s="50"/>
      <c r="C34" s="50"/>
      <c r="E34" s="94"/>
      <c r="F34" s="94"/>
      <c r="G34" s="94"/>
    </row>
    <row r="35" spans="1:7" ht="15.65" x14ac:dyDescent="0.25">
      <c r="A35" s="59"/>
      <c r="B35" s="50"/>
      <c r="C35" s="50"/>
      <c r="E35" s="94"/>
      <c r="F35" s="94"/>
      <c r="G35" s="94"/>
    </row>
    <row r="36" spans="1:7" ht="15.65" x14ac:dyDescent="0.25">
      <c r="A36" s="59"/>
      <c r="B36" s="50"/>
      <c r="C36" s="50"/>
      <c r="E36" s="94"/>
      <c r="F36" s="94"/>
      <c r="G36" s="94"/>
    </row>
    <row r="37" spans="1:7" ht="15.65" x14ac:dyDescent="0.25">
      <c r="A37" s="59"/>
      <c r="B37" s="50"/>
      <c r="C37" s="50"/>
      <c r="E37" s="94"/>
      <c r="F37" s="94"/>
      <c r="G37" s="94"/>
    </row>
    <row r="38" spans="1:7" ht="15.65" x14ac:dyDescent="0.25">
      <c r="A38" s="59"/>
      <c r="B38" s="50"/>
      <c r="C38" s="50"/>
      <c r="E38" s="94"/>
      <c r="F38" s="94"/>
      <c r="G38" s="94"/>
    </row>
    <row r="39" spans="1:7" ht="15.65" x14ac:dyDescent="0.25">
      <c r="A39" s="59"/>
      <c r="B39" s="50"/>
      <c r="C39" s="50"/>
      <c r="E39" s="94"/>
      <c r="F39" s="94"/>
      <c r="G39" s="94"/>
    </row>
    <row r="40" spans="1:7" ht="15.65" x14ac:dyDescent="0.25">
      <c r="A40" s="59"/>
      <c r="B40" s="50"/>
      <c r="C40" s="50"/>
      <c r="E40" s="94"/>
      <c r="F40" s="94"/>
      <c r="G40" s="94"/>
    </row>
    <row r="41" spans="1:7" ht="15.65" x14ac:dyDescent="0.25">
      <c r="A41" s="59"/>
      <c r="B41" s="50"/>
      <c r="C41" s="50"/>
      <c r="E41" s="94"/>
      <c r="F41" s="94"/>
      <c r="G41" s="94"/>
    </row>
    <row r="42" spans="1:7" ht="15.65" x14ac:dyDescent="0.25">
      <c r="A42" s="59"/>
      <c r="B42" s="50"/>
      <c r="C42" s="50"/>
      <c r="E42" s="94"/>
      <c r="F42" s="94"/>
      <c r="G42" s="94"/>
    </row>
    <row r="43" spans="1:7" ht="15.65" x14ac:dyDescent="0.25">
      <c r="A43" s="59"/>
      <c r="B43" s="50"/>
      <c r="C43" s="50"/>
      <c r="E43" s="94"/>
      <c r="F43" s="94"/>
      <c r="G43" s="94"/>
    </row>
    <row r="44" spans="1:7" ht="15.65" x14ac:dyDescent="0.25">
      <c r="A44" s="59"/>
      <c r="B44" s="50"/>
      <c r="C44" s="50"/>
      <c r="E44" s="94"/>
      <c r="F44" s="94"/>
      <c r="G44" s="94"/>
    </row>
    <row r="45" spans="1:7" ht="15.65" x14ac:dyDescent="0.25">
      <c r="A45" s="59"/>
      <c r="B45" s="50"/>
      <c r="C45" s="50"/>
      <c r="E45" s="94"/>
      <c r="F45" s="94"/>
      <c r="G45" s="94"/>
    </row>
    <row r="46" spans="1:7" ht="15.65" x14ac:dyDescent="0.25">
      <c r="A46" s="59"/>
      <c r="B46" s="50"/>
      <c r="C46" s="50"/>
      <c r="E46" s="94"/>
      <c r="F46" s="94"/>
      <c r="G46" s="94"/>
    </row>
    <row r="47" spans="1:7" ht="15.65" x14ac:dyDescent="0.25">
      <c r="A47" s="59"/>
      <c r="B47" s="50"/>
      <c r="C47" s="50"/>
      <c r="E47" s="94"/>
      <c r="F47" s="94"/>
      <c r="G47" s="94"/>
    </row>
    <row r="48" spans="1:7" ht="15.65" x14ac:dyDescent="0.25">
      <c r="A48" s="59"/>
      <c r="B48" s="50"/>
      <c r="C48" s="50"/>
      <c r="E48" s="94"/>
      <c r="F48" s="94"/>
      <c r="G48" s="94"/>
    </row>
    <row r="49" spans="1:7" ht="15.65" x14ac:dyDescent="0.25">
      <c r="A49" s="59"/>
      <c r="B49" s="50"/>
      <c r="C49" s="50"/>
      <c r="E49" s="94"/>
      <c r="F49" s="94"/>
      <c r="G49" s="94"/>
    </row>
    <row r="50" spans="1:7" ht="15.65" x14ac:dyDescent="0.25">
      <c r="A50" s="59"/>
      <c r="B50" s="50"/>
      <c r="C50" s="50"/>
      <c r="E50" s="94"/>
      <c r="F50" s="94"/>
      <c r="G50" s="94"/>
    </row>
    <row r="51" spans="1:7" ht="15.65" x14ac:dyDescent="0.25">
      <c r="A51" s="59"/>
      <c r="B51" s="50"/>
      <c r="C51" s="50"/>
      <c r="E51" s="94"/>
      <c r="F51" s="94"/>
      <c r="G51" s="94"/>
    </row>
    <row r="52" spans="1:7" ht="12.1" customHeight="1" x14ac:dyDescent="0.25">
      <c r="A52" s="59"/>
      <c r="B52" s="50"/>
      <c r="C52" s="50"/>
      <c r="E52" s="94"/>
      <c r="F52" s="94"/>
      <c r="G52" s="94"/>
    </row>
    <row r="53" spans="1:7" ht="15.65" x14ac:dyDescent="0.25">
      <c r="A53" s="59"/>
      <c r="B53" s="50"/>
      <c r="C53" s="50"/>
      <c r="E53" s="94"/>
      <c r="F53" s="94"/>
      <c r="G53" s="94"/>
    </row>
    <row r="54" spans="1:7" ht="18.350000000000001" x14ac:dyDescent="0.25">
      <c r="A54" s="59"/>
      <c r="B54" s="50"/>
      <c r="C54" s="50"/>
      <c r="E54" s="95"/>
      <c r="F54" s="95"/>
      <c r="G54" s="95"/>
    </row>
    <row r="55" spans="1:7" ht="15.65" x14ac:dyDescent="0.25">
      <c r="A55" s="59"/>
      <c r="B55" s="50"/>
      <c r="C55" s="50"/>
      <c r="E55" s="94"/>
      <c r="F55" s="94"/>
      <c r="G55" s="94"/>
    </row>
    <row r="56" spans="1:7" ht="15.65" x14ac:dyDescent="0.25">
      <c r="A56" s="59"/>
      <c r="B56" s="50"/>
      <c r="C56" s="50"/>
      <c r="E56" s="94"/>
      <c r="F56" s="94"/>
      <c r="G56" s="94"/>
    </row>
    <row r="57" spans="1:7" ht="15.65" x14ac:dyDescent="0.25">
      <c r="A57" s="59"/>
      <c r="B57" s="50"/>
      <c r="C57" s="50"/>
      <c r="E57" s="94"/>
      <c r="F57" s="94"/>
      <c r="G57" s="94"/>
    </row>
    <row r="58" spans="1:7" ht="15.65" x14ac:dyDescent="0.25">
      <c r="A58" s="59"/>
      <c r="B58" s="50"/>
      <c r="C58" s="50"/>
      <c r="E58" s="94"/>
      <c r="F58" s="94"/>
      <c r="G58" s="94"/>
    </row>
    <row r="59" spans="1:7" ht="15.65" x14ac:dyDescent="0.25">
      <c r="A59" s="59"/>
      <c r="B59" s="50"/>
      <c r="C59" s="50"/>
      <c r="E59" s="94"/>
      <c r="F59" s="94"/>
      <c r="G59" s="94"/>
    </row>
    <row r="60" spans="1:7" ht="15.65" x14ac:dyDescent="0.25">
      <c r="A60" s="59"/>
      <c r="B60" s="50"/>
      <c r="C60" s="50"/>
      <c r="E60" s="94"/>
      <c r="F60" s="94"/>
      <c r="G60" s="94"/>
    </row>
    <row r="61" spans="1:7" ht="15.65" x14ac:dyDescent="0.25">
      <c r="A61" s="59"/>
      <c r="B61" s="50"/>
      <c r="C61" s="50"/>
      <c r="E61" s="94"/>
      <c r="F61" s="94"/>
      <c r="G61" s="94"/>
    </row>
    <row r="62" spans="1:7" ht="15.65" x14ac:dyDescent="0.25">
      <c r="A62" s="59"/>
      <c r="B62" s="50"/>
      <c r="C62" s="50"/>
      <c r="E62" s="94"/>
      <c r="F62" s="94"/>
      <c r="G62" s="94"/>
    </row>
    <row r="63" spans="1:7" ht="15.65" x14ac:dyDescent="0.25">
      <c r="A63" s="59"/>
      <c r="B63" s="50"/>
      <c r="C63" s="50"/>
      <c r="E63" s="94"/>
      <c r="F63" s="94"/>
      <c r="G63" s="94"/>
    </row>
    <row r="64" spans="1:7" ht="15.65" x14ac:dyDescent="0.25">
      <c r="A64" s="59"/>
      <c r="B64" s="50"/>
      <c r="C64" s="50"/>
      <c r="E64" s="94"/>
      <c r="F64" s="94"/>
      <c r="G64" s="94"/>
    </row>
    <row r="65" spans="1:7" ht="18.350000000000001" x14ac:dyDescent="0.25">
      <c r="A65" s="59"/>
      <c r="B65" s="50"/>
      <c r="C65" s="50"/>
      <c r="E65" s="95"/>
      <c r="F65" s="95"/>
      <c r="G65" s="95"/>
    </row>
    <row r="66" spans="1:7" ht="15.65" x14ac:dyDescent="0.25">
      <c r="A66" s="59"/>
      <c r="B66" s="50"/>
      <c r="C66" s="50"/>
      <c r="E66" s="94"/>
      <c r="F66" s="94"/>
      <c r="G66" s="94"/>
    </row>
    <row r="67" spans="1:7" ht="15.65" x14ac:dyDescent="0.25">
      <c r="A67" s="60"/>
      <c r="B67" s="50"/>
      <c r="C67" s="50"/>
      <c r="E67" s="94"/>
      <c r="F67" s="94"/>
      <c r="G67" s="94"/>
    </row>
    <row r="68" spans="1:7" x14ac:dyDescent="0.25">
      <c r="A68" s="60"/>
      <c r="B68" s="50"/>
      <c r="C68" s="50"/>
    </row>
    <row r="69" spans="1:7" x14ac:dyDescent="0.25">
      <c r="A69" s="60"/>
      <c r="B69" s="50"/>
      <c r="C69" s="50"/>
    </row>
    <row r="70" spans="1:7" x14ac:dyDescent="0.25">
      <c r="A70" s="60"/>
      <c r="B70" s="50"/>
      <c r="C70" s="50"/>
    </row>
    <row r="71" spans="1:7" x14ac:dyDescent="0.25">
      <c r="A71" s="60"/>
      <c r="B71" s="50"/>
      <c r="C71" s="50"/>
    </row>
    <row r="72" spans="1:7" s="62" customFormat="1" x14ac:dyDescent="0.25">
      <c r="A72" s="61"/>
      <c r="E72" s="55"/>
      <c r="F72" s="55"/>
      <c r="G72" s="55"/>
    </row>
    <row r="73" spans="1:7" x14ac:dyDescent="0.25">
      <c r="A73" s="60"/>
      <c r="B73" s="50"/>
      <c r="C73" s="50"/>
    </row>
    <row r="74" spans="1:7" x14ac:dyDescent="0.25">
      <c r="A74" s="60"/>
      <c r="B74" s="50"/>
      <c r="C74" s="50"/>
    </row>
    <row r="75" spans="1:7" x14ac:dyDescent="0.25">
      <c r="A75" s="60"/>
      <c r="B75" s="50"/>
      <c r="C75" s="50"/>
    </row>
    <row r="76" spans="1:7" x14ac:dyDescent="0.25">
      <c r="A76" s="60"/>
      <c r="B76" s="50"/>
      <c r="C76" s="50"/>
    </row>
    <row r="77" spans="1:7" x14ac:dyDescent="0.25">
      <c r="A77" s="60"/>
      <c r="B77" s="50"/>
      <c r="C77" s="50"/>
    </row>
    <row r="78" spans="1:7" x14ac:dyDescent="0.25">
      <c r="A78" s="60"/>
      <c r="B78" s="50"/>
      <c r="C78" s="50"/>
    </row>
    <row r="79" spans="1:7" x14ac:dyDescent="0.25">
      <c r="A79" s="60"/>
      <c r="B79" s="50"/>
      <c r="C79" s="50"/>
    </row>
    <row r="80" spans="1:7" x14ac:dyDescent="0.25">
      <c r="A80" s="60"/>
      <c r="B80" s="50"/>
      <c r="C80" s="50"/>
    </row>
    <row r="81" spans="1:3" x14ac:dyDescent="0.25">
      <c r="A81" s="60"/>
      <c r="B81" s="50"/>
      <c r="C81" s="50"/>
    </row>
    <row r="82" spans="1:3" x14ac:dyDescent="0.25">
      <c r="A82" s="60"/>
      <c r="B82" s="50"/>
      <c r="C82" s="50"/>
    </row>
    <row r="83" spans="1:3" x14ac:dyDescent="0.25">
      <c r="A83" s="60"/>
      <c r="B83" s="50"/>
      <c r="C83" s="50"/>
    </row>
    <row r="84" spans="1:3" x14ac:dyDescent="0.25">
      <c r="A84" s="60"/>
      <c r="B84" s="50"/>
      <c r="C84" s="50"/>
    </row>
    <row r="85" spans="1:3" x14ac:dyDescent="0.25">
      <c r="A85" s="60"/>
      <c r="B85" s="50"/>
      <c r="C85" s="50"/>
    </row>
    <row r="86" spans="1:3" x14ac:dyDescent="0.25">
      <c r="A86" s="60"/>
      <c r="B86" s="50"/>
      <c r="C86" s="50"/>
    </row>
    <row r="87" spans="1:3" x14ac:dyDescent="0.25">
      <c r="A87" s="60"/>
      <c r="B87" s="50"/>
      <c r="C87" s="50"/>
    </row>
    <row r="88" spans="1:3" x14ac:dyDescent="0.25">
      <c r="A88" s="60"/>
      <c r="B88" s="50"/>
      <c r="C88" s="50"/>
    </row>
    <row r="89" spans="1:3" x14ac:dyDescent="0.25">
      <c r="A89" s="60"/>
      <c r="B89" s="50"/>
      <c r="C89" s="50"/>
    </row>
    <row r="90" spans="1:3" x14ac:dyDescent="0.25">
      <c r="A90" s="60"/>
      <c r="B90" s="50"/>
      <c r="C90" s="50"/>
    </row>
    <row r="91" spans="1:3" x14ac:dyDescent="0.25">
      <c r="A91" s="60"/>
      <c r="B91" s="50"/>
      <c r="C91" s="50"/>
    </row>
    <row r="92" spans="1:3" x14ac:dyDescent="0.25">
      <c r="A92" s="60"/>
      <c r="B92" s="50"/>
      <c r="C92" s="50"/>
    </row>
    <row r="93" spans="1:3" x14ac:dyDescent="0.25">
      <c r="A93" s="60"/>
      <c r="B93" s="50"/>
      <c r="C93" s="50"/>
    </row>
    <row r="94" spans="1:3" x14ac:dyDescent="0.25">
      <c r="A94" s="60"/>
      <c r="B94" s="50"/>
      <c r="C94" s="50"/>
    </row>
    <row r="95" spans="1:3" x14ac:dyDescent="0.25">
      <c r="A95" s="60"/>
      <c r="B95" s="50"/>
      <c r="C95" s="50"/>
    </row>
    <row r="96" spans="1:3" x14ac:dyDescent="0.25">
      <c r="A96" s="60"/>
      <c r="B96" s="50"/>
      <c r="C96" s="50"/>
    </row>
    <row r="97" spans="1:3" x14ac:dyDescent="0.25">
      <c r="A97" s="60"/>
      <c r="B97" s="50"/>
      <c r="C97" s="50"/>
    </row>
    <row r="98" spans="1:3" x14ac:dyDescent="0.25">
      <c r="A98" s="60"/>
      <c r="B98" s="50"/>
      <c r="C98" s="50"/>
    </row>
    <row r="99" spans="1:3" x14ac:dyDescent="0.25">
      <c r="A99" s="60"/>
      <c r="B99" s="50"/>
      <c r="C99" s="50"/>
    </row>
    <row r="100" spans="1:3" x14ac:dyDescent="0.25">
      <c r="A100" s="60"/>
      <c r="B100" s="50"/>
      <c r="C100" s="50"/>
    </row>
    <row r="101" spans="1:3" x14ac:dyDescent="0.25">
      <c r="A101" s="60"/>
      <c r="B101" s="50"/>
      <c r="C101" s="50"/>
    </row>
    <row r="102" spans="1:3" x14ac:dyDescent="0.25">
      <c r="A102" s="60"/>
      <c r="B102" s="50"/>
      <c r="C102" s="50"/>
    </row>
    <row r="103" spans="1:3" x14ac:dyDescent="0.25">
      <c r="A103" s="60"/>
      <c r="B103" s="50"/>
      <c r="C103" s="50"/>
    </row>
    <row r="104" spans="1:3" x14ac:dyDescent="0.25">
      <c r="A104" s="60"/>
      <c r="B104" s="50"/>
      <c r="C104" s="50"/>
    </row>
    <row r="105" spans="1:3" x14ac:dyDescent="0.25">
      <c r="A105" s="60"/>
      <c r="B105" s="50"/>
      <c r="C105" s="50"/>
    </row>
    <row r="106" spans="1:3" x14ac:dyDescent="0.25">
      <c r="A106" s="60"/>
      <c r="B106" s="50"/>
      <c r="C106" s="50"/>
    </row>
    <row r="107" spans="1:3" x14ac:dyDescent="0.25">
      <c r="A107" s="60"/>
      <c r="B107" s="50"/>
      <c r="C107" s="50"/>
    </row>
    <row r="108" spans="1:3" x14ac:dyDescent="0.25">
      <c r="A108" s="60"/>
      <c r="B108" s="50"/>
      <c r="C108" s="50"/>
    </row>
    <row r="109" spans="1:3" x14ac:dyDescent="0.25">
      <c r="A109" s="60"/>
      <c r="B109" s="50"/>
      <c r="C109" s="50"/>
    </row>
    <row r="110" spans="1:3" x14ac:dyDescent="0.25">
      <c r="A110" s="60"/>
      <c r="B110" s="50"/>
      <c r="C110" s="50"/>
    </row>
    <row r="111" spans="1:3" x14ac:dyDescent="0.25">
      <c r="A111" s="60"/>
      <c r="B111" s="50"/>
      <c r="C111" s="50"/>
    </row>
    <row r="112" spans="1:3" x14ac:dyDescent="0.25">
      <c r="A112" s="60"/>
      <c r="B112" s="50"/>
      <c r="C112" s="50"/>
    </row>
    <row r="113" spans="1:7" x14ac:dyDescent="0.25">
      <c r="A113" s="60"/>
      <c r="B113" s="50"/>
      <c r="C113" s="50"/>
    </row>
    <row r="114" spans="1:7" x14ac:dyDescent="0.25">
      <c r="A114" s="60"/>
      <c r="B114" s="50"/>
      <c r="C114" s="50"/>
      <c r="E114" s="71"/>
      <c r="F114" s="71"/>
      <c r="G114" s="71"/>
    </row>
    <row r="115" spans="1:7" x14ac:dyDescent="0.25">
      <c r="A115" s="60"/>
      <c r="B115" s="50"/>
      <c r="C115" s="50"/>
    </row>
    <row r="116" spans="1:7" x14ac:dyDescent="0.25">
      <c r="A116" s="60"/>
      <c r="B116" s="50"/>
      <c r="C116" s="50"/>
    </row>
    <row r="117" spans="1:7" x14ac:dyDescent="0.25">
      <c r="A117" s="60"/>
      <c r="B117" s="50"/>
      <c r="C117" s="50"/>
    </row>
    <row r="118" spans="1:7" x14ac:dyDescent="0.25">
      <c r="A118" s="60"/>
      <c r="B118" s="50"/>
      <c r="C118" s="50"/>
    </row>
    <row r="119" spans="1:7" x14ac:dyDescent="0.25">
      <c r="A119" s="60"/>
      <c r="B119" s="50"/>
      <c r="C119" s="50"/>
    </row>
    <row r="120" spans="1:7" x14ac:dyDescent="0.25">
      <c r="A120" s="60"/>
      <c r="B120" s="50"/>
      <c r="C120" s="50"/>
    </row>
    <row r="121" spans="1:7" x14ac:dyDescent="0.25">
      <c r="A121" s="60"/>
      <c r="B121" s="50"/>
      <c r="C121" s="50"/>
    </row>
    <row r="122" spans="1:7" x14ac:dyDescent="0.25">
      <c r="A122" s="60"/>
      <c r="B122" s="50"/>
      <c r="C122" s="50"/>
    </row>
    <row r="123" spans="1:7" x14ac:dyDescent="0.25">
      <c r="A123" s="60"/>
      <c r="B123" s="50"/>
      <c r="C123" s="50"/>
    </row>
    <row r="124" spans="1:7" x14ac:dyDescent="0.25">
      <c r="A124" s="60"/>
      <c r="B124" s="50"/>
      <c r="C124" s="50"/>
    </row>
    <row r="125" spans="1:7" x14ac:dyDescent="0.25">
      <c r="A125" s="60"/>
      <c r="B125" s="50"/>
      <c r="C125" s="50"/>
    </row>
    <row r="126" spans="1:7" x14ac:dyDescent="0.25">
      <c r="A126" s="60"/>
      <c r="B126" s="50"/>
      <c r="C126" s="50"/>
    </row>
    <row r="127" spans="1:7" x14ac:dyDescent="0.25">
      <c r="A127" s="60"/>
      <c r="B127" s="50"/>
      <c r="C127" s="50"/>
    </row>
    <row r="128" spans="1:7" x14ac:dyDescent="0.25">
      <c r="A128" s="60"/>
      <c r="B128" s="50"/>
      <c r="C128" s="50"/>
    </row>
    <row r="129" spans="1:3" x14ac:dyDescent="0.25">
      <c r="A129" s="60"/>
      <c r="B129" s="50"/>
      <c r="C129" s="50"/>
    </row>
    <row r="130" spans="1:3" x14ac:dyDescent="0.25">
      <c r="A130" s="60"/>
      <c r="B130" s="50"/>
      <c r="C130" s="50"/>
    </row>
    <row r="131" spans="1:3" x14ac:dyDescent="0.25">
      <c r="A131" s="60"/>
      <c r="B131" s="50"/>
      <c r="C131" s="50"/>
    </row>
    <row r="132" spans="1:3" x14ac:dyDescent="0.25">
      <c r="A132" s="60"/>
      <c r="B132" s="50"/>
      <c r="C132" s="50"/>
    </row>
    <row r="133" spans="1:3" x14ac:dyDescent="0.25">
      <c r="A133" s="60"/>
      <c r="B133" s="50"/>
      <c r="C133" s="50"/>
    </row>
    <row r="134" spans="1:3" x14ac:dyDescent="0.25">
      <c r="A134" s="60"/>
      <c r="B134" s="50"/>
      <c r="C134" s="50"/>
    </row>
    <row r="135" spans="1:3" x14ac:dyDescent="0.25">
      <c r="A135" s="60"/>
      <c r="B135" s="50"/>
      <c r="C135" s="50"/>
    </row>
    <row r="136" spans="1:3" x14ac:dyDescent="0.25">
      <c r="A136" s="60"/>
      <c r="B136" s="50"/>
      <c r="C136" s="50"/>
    </row>
    <row r="137" spans="1:3" x14ac:dyDescent="0.25">
      <c r="A137" s="60"/>
      <c r="B137" s="50"/>
      <c r="C137" s="50"/>
    </row>
    <row r="138" spans="1:3" x14ac:dyDescent="0.25">
      <c r="A138" s="60"/>
    </row>
  </sheetData>
  <mergeCells count="3">
    <mergeCell ref="A1:D1"/>
    <mergeCell ref="A30:D30"/>
    <mergeCell ref="A31:D31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6" fitToHeight="10" orientation="portrait" r:id="rId1"/>
  <headerFooter alignWithMargins="0">
    <oddHeader>&amp;L&amp;D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2"/>
  <sheetViews>
    <sheetView topLeftCell="A4" zoomScale="88" zoomScaleNormal="88" zoomScaleSheetLayoutView="84" workbookViewId="0">
      <selection activeCell="B56" sqref="B56:G59"/>
    </sheetView>
  </sheetViews>
  <sheetFormatPr defaultRowHeight="12.9" x14ac:dyDescent="0.2"/>
  <cols>
    <col min="1" max="1" width="77" style="4" customWidth="1"/>
    <col min="2" max="3" width="17" style="1" customWidth="1"/>
    <col min="4" max="4" width="17.875" customWidth="1"/>
    <col min="5" max="7" width="14.75" customWidth="1"/>
  </cols>
  <sheetData>
    <row r="1" spans="1:7" s="6" customFormat="1" ht="59.3" customHeight="1" x14ac:dyDescent="0.3">
      <c r="A1" s="106" t="s">
        <v>73</v>
      </c>
      <c r="B1" s="106"/>
      <c r="C1" s="106"/>
      <c r="D1" s="106"/>
    </row>
    <row r="2" spans="1:7" s="7" customFormat="1" ht="56.25" customHeight="1" x14ac:dyDescent="0.3">
      <c r="A2" s="9" t="s">
        <v>40</v>
      </c>
      <c r="B2" s="9" t="s">
        <v>74</v>
      </c>
      <c r="C2" s="9" t="s">
        <v>75</v>
      </c>
      <c r="D2" s="9" t="s">
        <v>76</v>
      </c>
      <c r="E2" s="92" t="s">
        <v>89</v>
      </c>
      <c r="F2" s="92" t="s">
        <v>87</v>
      </c>
      <c r="G2" s="44" t="s">
        <v>88</v>
      </c>
    </row>
    <row r="3" spans="1:7" s="8" customFormat="1" ht="23.95" customHeight="1" x14ac:dyDescent="0.2">
      <c r="A3" s="24" t="s">
        <v>2</v>
      </c>
      <c r="B3" s="10"/>
      <c r="C3" s="10"/>
      <c r="D3" s="10"/>
      <c r="E3" s="48"/>
      <c r="F3" s="48"/>
      <c r="G3" s="48"/>
    </row>
    <row r="4" spans="1:7" s="8" customFormat="1" ht="31.25" x14ac:dyDescent="0.2">
      <c r="A4" s="14" t="s">
        <v>19</v>
      </c>
      <c r="B4" s="36">
        <v>134667.04999999999</v>
      </c>
      <c r="C4" s="36">
        <v>147150.12</v>
      </c>
      <c r="D4" s="36">
        <v>133162.93299999999</v>
      </c>
      <c r="E4" s="36">
        <v>157606.5</v>
      </c>
      <c r="F4" s="36">
        <v>168687.5</v>
      </c>
      <c r="G4" s="36">
        <v>181304.7</v>
      </c>
    </row>
    <row r="5" spans="1:7" ht="19.55" customHeight="1" x14ac:dyDescent="0.2">
      <c r="A5" s="14" t="s">
        <v>31</v>
      </c>
      <c r="B5" s="36">
        <v>88.1</v>
      </c>
      <c r="C5" s="36">
        <v>100.25</v>
      </c>
      <c r="D5" s="36">
        <v>116</v>
      </c>
      <c r="E5" s="36">
        <v>102.2</v>
      </c>
      <c r="F5" s="36">
        <v>102.3</v>
      </c>
      <c r="G5" s="36">
        <v>102.5</v>
      </c>
    </row>
    <row r="6" spans="1:7" ht="32.950000000000003" customHeight="1" x14ac:dyDescent="0.2">
      <c r="A6" s="14" t="s">
        <v>20</v>
      </c>
      <c r="B6" s="72">
        <v>25031.37</v>
      </c>
      <c r="C6" s="72">
        <v>23790.83</v>
      </c>
      <c r="D6" s="38" t="s">
        <v>126</v>
      </c>
      <c r="E6" s="36">
        <v>23780.07</v>
      </c>
      <c r="F6" s="36">
        <v>24935.05</v>
      </c>
      <c r="G6" s="36">
        <v>26595.72</v>
      </c>
    </row>
    <row r="7" spans="1:7" ht="16.5" customHeight="1" x14ac:dyDescent="0.2">
      <c r="A7" s="19" t="s">
        <v>6</v>
      </c>
      <c r="B7" s="38">
        <v>94.9</v>
      </c>
      <c r="C7" s="38">
        <v>91.7</v>
      </c>
      <c r="D7" s="31">
        <v>88.6</v>
      </c>
      <c r="E7" s="36">
        <v>95.9</v>
      </c>
      <c r="F7" s="36">
        <v>100.4</v>
      </c>
      <c r="G7" s="36">
        <v>101.8</v>
      </c>
    </row>
    <row r="8" spans="1:7" ht="35.35" customHeight="1" x14ac:dyDescent="0.2">
      <c r="A8" s="27" t="s">
        <v>60</v>
      </c>
      <c r="B8" s="72">
        <v>45.6</v>
      </c>
      <c r="C8" s="72">
        <v>46.6</v>
      </c>
      <c r="D8" s="72">
        <v>34.64</v>
      </c>
      <c r="E8" s="36">
        <v>47.3</v>
      </c>
      <c r="F8" s="36">
        <v>48</v>
      </c>
      <c r="G8" s="36">
        <v>48</v>
      </c>
    </row>
    <row r="9" spans="1:7" ht="20.25" customHeight="1" x14ac:dyDescent="0.2">
      <c r="A9" s="19" t="s">
        <v>0</v>
      </c>
      <c r="B9" s="38">
        <v>116</v>
      </c>
      <c r="C9" s="38">
        <v>102.1</v>
      </c>
      <c r="D9" s="28">
        <v>201.5</v>
      </c>
      <c r="E9" s="36">
        <v>101.5</v>
      </c>
      <c r="F9" s="36">
        <v>101.5</v>
      </c>
      <c r="G9" s="36">
        <v>100</v>
      </c>
    </row>
    <row r="10" spans="1:7" ht="20.25" customHeight="1" x14ac:dyDescent="0.25">
      <c r="A10" s="14" t="s">
        <v>66</v>
      </c>
      <c r="B10" s="83">
        <v>1376.5</v>
      </c>
      <c r="C10" s="83">
        <v>1754.9</v>
      </c>
      <c r="D10" s="84" t="s">
        <v>77</v>
      </c>
      <c r="E10" s="36">
        <v>1905.7</v>
      </c>
      <c r="F10" s="36">
        <v>2087.9</v>
      </c>
      <c r="G10" s="36">
        <v>2296.6</v>
      </c>
    </row>
    <row r="11" spans="1:7" ht="20.25" customHeight="1" x14ac:dyDescent="0.2">
      <c r="A11" s="19" t="s">
        <v>6</v>
      </c>
      <c r="B11" s="31">
        <v>62.6</v>
      </c>
      <c r="C11" s="31">
        <v>128.1</v>
      </c>
      <c r="D11" s="85" t="s">
        <v>78</v>
      </c>
      <c r="E11" s="36">
        <v>104.2</v>
      </c>
      <c r="F11" s="36">
        <v>104.9</v>
      </c>
      <c r="G11" s="36">
        <v>105</v>
      </c>
    </row>
    <row r="12" spans="1:7" ht="20.25" customHeight="1" x14ac:dyDescent="0.2">
      <c r="A12" s="25" t="s">
        <v>23</v>
      </c>
      <c r="B12" s="31">
        <v>8417.1</v>
      </c>
      <c r="C12" s="31">
        <v>10215.6</v>
      </c>
      <c r="D12" s="31" t="s">
        <v>125</v>
      </c>
      <c r="E12" s="31">
        <v>11237.160000000002</v>
      </c>
      <c r="F12" s="31">
        <v>13484.592000000002</v>
      </c>
      <c r="G12" s="31">
        <v>16181.510400000003</v>
      </c>
    </row>
    <row r="13" spans="1:7" ht="32.950000000000003" customHeight="1" x14ac:dyDescent="0.2">
      <c r="A13" s="14" t="s">
        <v>22</v>
      </c>
      <c r="B13" s="38">
        <v>11850.6451</v>
      </c>
      <c r="C13" s="38">
        <v>12655.275600000001</v>
      </c>
      <c r="D13" s="28">
        <v>5723.7505000000001</v>
      </c>
      <c r="E13" s="36">
        <v>13173.400100000001</v>
      </c>
      <c r="F13" s="36">
        <v>13726.247300000001</v>
      </c>
      <c r="G13" s="36">
        <v>14504.158600000001</v>
      </c>
    </row>
    <row r="14" spans="1:7" ht="20.25" customHeight="1" x14ac:dyDescent="0.25">
      <c r="A14" s="19" t="s">
        <v>6</v>
      </c>
      <c r="B14" s="30">
        <v>97.5</v>
      </c>
      <c r="C14" s="30">
        <v>102</v>
      </c>
      <c r="D14" s="30">
        <v>113.8</v>
      </c>
      <c r="E14" s="36">
        <v>100.96424728272943</v>
      </c>
      <c r="F14" s="36">
        <v>100.38217068902503</v>
      </c>
      <c r="G14" s="36">
        <v>101.60319905914565</v>
      </c>
    </row>
    <row r="15" spans="1:7" ht="23.3" customHeight="1" x14ac:dyDescent="0.2">
      <c r="A15" s="14" t="s">
        <v>32</v>
      </c>
      <c r="B15" s="28">
        <v>15362.11</v>
      </c>
      <c r="C15" s="28">
        <v>15718.419980000001</v>
      </c>
      <c r="D15" s="28" t="s">
        <v>90</v>
      </c>
      <c r="E15" s="28">
        <v>16185.668110000001</v>
      </c>
      <c r="F15" s="36">
        <v>16721.411270000001</v>
      </c>
      <c r="G15" s="36">
        <v>17318.526900000001</v>
      </c>
    </row>
    <row r="16" spans="1:7" ht="18.7" customHeight="1" x14ac:dyDescent="0.25">
      <c r="A16" s="19" t="s">
        <v>7</v>
      </c>
      <c r="B16" s="30">
        <v>104.99</v>
      </c>
      <c r="C16" s="30">
        <v>102.31940781572324</v>
      </c>
      <c r="D16" s="30">
        <v>113</v>
      </c>
      <c r="E16" s="30">
        <v>102.97261512667637</v>
      </c>
      <c r="F16" s="36">
        <v>103.30998483571403</v>
      </c>
      <c r="G16" s="36">
        <v>103.570964318492</v>
      </c>
    </row>
    <row r="17" spans="1:7" ht="20.25" customHeight="1" x14ac:dyDescent="0.25">
      <c r="A17" s="14" t="s">
        <v>61</v>
      </c>
      <c r="B17" s="96">
        <v>1056</v>
      </c>
      <c r="C17" s="96">
        <v>455</v>
      </c>
      <c r="D17" s="96">
        <v>356</v>
      </c>
      <c r="E17" s="97">
        <v>470</v>
      </c>
      <c r="F17" s="97">
        <v>470</v>
      </c>
      <c r="G17" s="97">
        <v>470</v>
      </c>
    </row>
    <row r="18" spans="1:7" ht="20.25" customHeight="1" x14ac:dyDescent="0.25">
      <c r="A18" s="14" t="s">
        <v>62</v>
      </c>
      <c r="B18" s="90">
        <v>2.84</v>
      </c>
      <c r="C18" s="90">
        <v>1.22</v>
      </c>
      <c r="D18" s="90">
        <v>0.95</v>
      </c>
      <c r="E18" s="82">
        <v>1.27</v>
      </c>
      <c r="F18" s="82">
        <v>1.27</v>
      </c>
      <c r="G18" s="82">
        <v>1.27</v>
      </c>
    </row>
    <row r="19" spans="1:7" s="2" customFormat="1" ht="17.350000000000001" customHeight="1" x14ac:dyDescent="0.2">
      <c r="A19" s="15" t="s">
        <v>1</v>
      </c>
      <c r="B19" s="22"/>
      <c r="C19" s="22"/>
      <c r="D19" s="23"/>
      <c r="E19" s="23"/>
      <c r="F19" s="23"/>
      <c r="G19" s="23"/>
    </row>
    <row r="20" spans="1:7" s="5" customFormat="1" ht="20.25" customHeight="1" x14ac:dyDescent="0.25">
      <c r="A20" s="14" t="s">
        <v>9</v>
      </c>
      <c r="B20" s="84">
        <f>ЕМР!B23</f>
        <v>96.35</v>
      </c>
      <c r="C20" s="84">
        <f>ЕМР!C23</f>
        <v>98.57</v>
      </c>
      <c r="D20" s="84">
        <f>ЕМР!D23</f>
        <v>91.893274477945383</v>
      </c>
      <c r="E20" s="84">
        <f>ЕМР!E23</f>
        <v>99.33</v>
      </c>
      <c r="F20" s="84">
        <f>ЕМР!F23</f>
        <v>98.94</v>
      </c>
      <c r="G20" s="84">
        <f>ЕМР!G23</f>
        <v>98.85</v>
      </c>
    </row>
    <row r="21" spans="1:7" ht="21.75" customHeight="1" x14ac:dyDescent="0.25">
      <c r="A21" s="14" t="s">
        <v>12</v>
      </c>
      <c r="B21" s="84">
        <f>ЕМР!B24</f>
        <v>34507.5</v>
      </c>
      <c r="C21" s="84">
        <f>ЕМР!C24</f>
        <v>35784.300000000003</v>
      </c>
      <c r="D21" s="84" t="str">
        <f>ЕМР!D24</f>
        <v>34593,3*</v>
      </c>
      <c r="E21" s="84">
        <f>ЕМР!E24</f>
        <v>36893.599999999999</v>
      </c>
      <c r="F21" s="84">
        <f>ЕМР!F24</f>
        <v>37963.5</v>
      </c>
      <c r="G21" s="84">
        <f>ЕМР!G24</f>
        <v>39026.5</v>
      </c>
    </row>
    <row r="22" spans="1:7" ht="17.350000000000001" customHeight="1" x14ac:dyDescent="0.25">
      <c r="A22" s="19" t="s">
        <v>3</v>
      </c>
      <c r="B22" s="84">
        <f>ЕМР!B25</f>
        <v>99.340179118914591</v>
      </c>
      <c r="C22" s="84">
        <f>ЕМР!C25</f>
        <v>103.70006520321671</v>
      </c>
      <c r="D22" s="84" t="str">
        <f>ЕМР!D25</f>
        <v>114,1*</v>
      </c>
      <c r="E22" s="84">
        <f>ЕМР!E25</f>
        <v>103.1</v>
      </c>
      <c r="F22" s="84">
        <f>ЕМР!F25</f>
        <v>102.9</v>
      </c>
      <c r="G22" s="84">
        <f>ЕМР!G25</f>
        <v>102.8</v>
      </c>
    </row>
    <row r="23" spans="1:7" ht="21.75" customHeight="1" x14ac:dyDescent="0.25">
      <c r="A23" s="14" t="s">
        <v>130</v>
      </c>
      <c r="B23" s="83">
        <v>40248.199999999997</v>
      </c>
      <c r="C23" s="83">
        <v>41247.9</v>
      </c>
      <c r="D23" s="83" t="s">
        <v>101</v>
      </c>
      <c r="E23" s="36">
        <v>42375.3</v>
      </c>
      <c r="F23" s="36">
        <v>43591.7</v>
      </c>
      <c r="G23" s="36">
        <v>44752.1</v>
      </c>
    </row>
    <row r="24" spans="1:7" ht="21.75" customHeight="1" x14ac:dyDescent="0.25">
      <c r="A24" s="19" t="s">
        <v>0</v>
      </c>
      <c r="B24" s="83">
        <f>B23/38077.7*100</f>
        <v>105.70018672346282</v>
      </c>
      <c r="C24" s="83">
        <f>C23/B23*100</f>
        <v>102.48383778653456</v>
      </c>
      <c r="D24" s="83" t="s">
        <v>102</v>
      </c>
      <c r="E24" s="36">
        <f>E23/C23*100</f>
        <v>102.73323005534827</v>
      </c>
      <c r="F24" s="36">
        <f>F23/E23*100</f>
        <v>102.87054014956824</v>
      </c>
      <c r="G24" s="36">
        <f>G23/F23*100</f>
        <v>102.66197464196165</v>
      </c>
    </row>
    <row r="25" spans="1:7" ht="21.75" customHeight="1" x14ac:dyDescent="0.25">
      <c r="A25" s="14" t="s">
        <v>33</v>
      </c>
      <c r="B25" s="34">
        <f>B23/38077.7/B26*10000</f>
        <v>102.22455195692727</v>
      </c>
      <c r="C25" s="34">
        <f>C23/B23/C26*10000</f>
        <v>97.41809675526099</v>
      </c>
      <c r="D25" s="34">
        <f>48600.9/43673.9/D26*10000</f>
        <v>105.7807389413052</v>
      </c>
      <c r="E25" s="36">
        <f>E23/C23/E26*10000</f>
        <v>98.972283290316255</v>
      </c>
      <c r="F25" s="36">
        <f>F23/E23/F26*10000</f>
        <v>98.913980913046387</v>
      </c>
      <c r="G25" s="36">
        <f>G23/F23/G26*10000</f>
        <v>98.71343715573235</v>
      </c>
    </row>
    <row r="26" spans="1:7" ht="21.75" customHeight="1" x14ac:dyDescent="0.2">
      <c r="A26" s="100" t="s">
        <v>49</v>
      </c>
      <c r="B26" s="101">
        <v>103.4</v>
      </c>
      <c r="C26" s="101">
        <v>105.2</v>
      </c>
      <c r="D26" s="101">
        <v>105.2</v>
      </c>
      <c r="E26" s="102">
        <v>103.8</v>
      </c>
      <c r="F26" s="102">
        <v>104</v>
      </c>
      <c r="G26" s="102">
        <v>104</v>
      </c>
    </row>
    <row r="27" spans="1:7" ht="21.75" customHeight="1" x14ac:dyDescent="0.25">
      <c r="A27" s="14" t="s">
        <v>34</v>
      </c>
      <c r="B27" s="83">
        <v>8318</v>
      </c>
      <c r="C27" s="83">
        <v>8925</v>
      </c>
      <c r="D27" s="83" t="s">
        <v>116</v>
      </c>
      <c r="E27" s="36">
        <v>9264</v>
      </c>
      <c r="F27" s="36">
        <v>9635</v>
      </c>
      <c r="G27" s="36">
        <v>10117</v>
      </c>
    </row>
    <row r="28" spans="1:7" ht="15.65" x14ac:dyDescent="0.25">
      <c r="A28" s="19" t="s">
        <v>0</v>
      </c>
      <c r="B28" s="83">
        <v>100.8</v>
      </c>
      <c r="C28" s="83">
        <v>107.3</v>
      </c>
      <c r="D28" s="83" t="s">
        <v>116</v>
      </c>
      <c r="E28" s="36">
        <v>103.8</v>
      </c>
      <c r="F28" s="36">
        <v>104</v>
      </c>
      <c r="G28" s="36">
        <v>105</v>
      </c>
    </row>
    <row r="29" spans="1:7" ht="30.75" customHeight="1" x14ac:dyDescent="0.25">
      <c r="A29" s="14" t="s">
        <v>35</v>
      </c>
      <c r="B29" s="83">
        <v>16115</v>
      </c>
      <c r="C29" s="83">
        <v>17211</v>
      </c>
      <c r="D29" s="83" t="s">
        <v>116</v>
      </c>
      <c r="E29" s="36">
        <v>17865</v>
      </c>
      <c r="F29" s="36">
        <v>18579</v>
      </c>
      <c r="G29" s="36">
        <v>19508</v>
      </c>
    </row>
    <row r="30" spans="1:7" ht="18" customHeight="1" x14ac:dyDescent="0.25">
      <c r="A30" s="19" t="s">
        <v>0</v>
      </c>
      <c r="B30" s="83">
        <v>110.1</v>
      </c>
      <c r="C30" s="83">
        <v>106.8</v>
      </c>
      <c r="D30" s="83" t="s">
        <v>116</v>
      </c>
      <c r="E30" s="36">
        <v>103.8</v>
      </c>
      <c r="F30" s="36">
        <v>104</v>
      </c>
      <c r="G30" s="36">
        <v>105</v>
      </c>
    </row>
    <row r="31" spans="1:7" ht="37.549999999999997" customHeight="1" x14ac:dyDescent="0.25">
      <c r="A31" s="14" t="s">
        <v>36</v>
      </c>
      <c r="B31" s="99">
        <f>B23/B27</f>
        <v>4.8386871844193315</v>
      </c>
      <c r="C31" s="99">
        <f>C23/C27</f>
        <v>4.6216134453781512</v>
      </c>
      <c r="D31" s="83" t="s">
        <v>116</v>
      </c>
      <c r="E31" s="93">
        <v>4.6045880776959143</v>
      </c>
      <c r="F31" s="93">
        <v>4.6045880776959143</v>
      </c>
      <c r="G31" s="93">
        <v>4.6045880776959143</v>
      </c>
    </row>
    <row r="32" spans="1:7" ht="19.55" customHeight="1" x14ac:dyDescent="0.2">
      <c r="A32" s="15" t="s">
        <v>13</v>
      </c>
      <c r="B32" s="22"/>
      <c r="C32" s="22"/>
      <c r="D32" s="23"/>
      <c r="E32" s="23"/>
      <c r="F32" s="23"/>
      <c r="G32" s="23"/>
    </row>
    <row r="33" spans="1:7" ht="16.5" customHeight="1" x14ac:dyDescent="0.25">
      <c r="A33" s="14" t="s">
        <v>10</v>
      </c>
      <c r="B33" s="17"/>
      <c r="C33" s="17"/>
      <c r="D33" s="32"/>
      <c r="E33" s="36"/>
      <c r="F33" s="36"/>
      <c r="G33" s="36"/>
    </row>
    <row r="34" spans="1:7" ht="14.95" customHeight="1" x14ac:dyDescent="0.2">
      <c r="A34" s="14" t="s">
        <v>50</v>
      </c>
      <c r="B34" s="36">
        <v>198</v>
      </c>
      <c r="C34" s="36">
        <v>198</v>
      </c>
      <c r="D34" s="36">
        <v>84</v>
      </c>
      <c r="E34" s="36">
        <v>211</v>
      </c>
      <c r="F34" s="36">
        <v>235</v>
      </c>
      <c r="G34" s="36">
        <v>248</v>
      </c>
    </row>
    <row r="35" spans="1:7" ht="14.95" customHeight="1" x14ac:dyDescent="0.2">
      <c r="A35" s="14" t="s">
        <v>68</v>
      </c>
      <c r="B35" s="36">
        <v>986</v>
      </c>
      <c r="C35" s="36">
        <v>1500</v>
      </c>
      <c r="D35" s="36">
        <v>975</v>
      </c>
      <c r="E35" s="36">
        <v>1550</v>
      </c>
      <c r="F35" s="36">
        <v>1600</v>
      </c>
      <c r="G35" s="36">
        <v>1650</v>
      </c>
    </row>
    <row r="36" spans="1:7" ht="14.95" customHeight="1" x14ac:dyDescent="0.2">
      <c r="A36" s="14" t="s">
        <v>103</v>
      </c>
      <c r="B36" s="36">
        <v>23.1</v>
      </c>
      <c r="C36" s="36">
        <v>23.2</v>
      </c>
      <c r="D36" s="36">
        <v>14.7</v>
      </c>
      <c r="E36" s="36">
        <v>23.2</v>
      </c>
      <c r="F36" s="36">
        <v>23.2</v>
      </c>
      <c r="G36" s="36">
        <v>23.2</v>
      </c>
    </row>
    <row r="37" spans="1:7" ht="14.95" customHeight="1" x14ac:dyDescent="0.2">
      <c r="A37" s="14" t="s">
        <v>109</v>
      </c>
      <c r="B37" s="36">
        <v>467</v>
      </c>
      <c r="C37" s="36">
        <v>866.3</v>
      </c>
      <c r="D37" s="36">
        <v>491.1</v>
      </c>
      <c r="E37" s="36">
        <v>1753.6</v>
      </c>
      <c r="F37" s="36">
        <v>1732</v>
      </c>
      <c r="G37" s="36">
        <v>3024.6</v>
      </c>
    </row>
    <row r="38" spans="1:7" ht="30.75" customHeight="1" x14ac:dyDescent="0.2">
      <c r="A38" s="14" t="s">
        <v>67</v>
      </c>
      <c r="B38" s="36">
        <v>835.4</v>
      </c>
      <c r="C38" s="36">
        <v>907.5</v>
      </c>
      <c r="D38" s="36">
        <v>648.79999999999995</v>
      </c>
      <c r="E38" s="36">
        <v>907.5</v>
      </c>
      <c r="F38" s="36">
        <v>907.5</v>
      </c>
      <c r="G38" s="36">
        <v>907.5</v>
      </c>
    </row>
    <row r="39" spans="1:7" ht="14.95" customHeight="1" x14ac:dyDescent="0.2">
      <c r="A39" s="14" t="s">
        <v>104</v>
      </c>
      <c r="B39" s="36">
        <v>189</v>
      </c>
      <c r="C39" s="36">
        <v>192</v>
      </c>
      <c r="D39" s="36">
        <v>100</v>
      </c>
      <c r="E39" s="36">
        <v>193</v>
      </c>
      <c r="F39" s="36">
        <v>193</v>
      </c>
      <c r="G39" s="36">
        <v>193</v>
      </c>
    </row>
    <row r="40" spans="1:7" ht="14.95" customHeight="1" x14ac:dyDescent="0.2">
      <c r="A40" s="14" t="s">
        <v>17</v>
      </c>
      <c r="B40" s="36">
        <v>339</v>
      </c>
      <c r="C40" s="36">
        <v>344</v>
      </c>
      <c r="D40" s="36">
        <v>245</v>
      </c>
      <c r="E40" s="36">
        <v>353.5</v>
      </c>
      <c r="F40" s="36">
        <v>365</v>
      </c>
      <c r="G40" s="36">
        <v>377</v>
      </c>
    </row>
    <row r="41" spans="1:7" ht="14.95" customHeight="1" x14ac:dyDescent="0.2">
      <c r="A41" s="14" t="s">
        <v>56</v>
      </c>
      <c r="B41" s="36">
        <v>130</v>
      </c>
      <c r="C41" s="36">
        <v>125</v>
      </c>
      <c r="D41" s="36">
        <v>85</v>
      </c>
      <c r="E41" s="36">
        <v>125</v>
      </c>
      <c r="F41" s="36">
        <v>125</v>
      </c>
      <c r="G41" s="36">
        <v>125</v>
      </c>
    </row>
    <row r="42" spans="1:7" ht="14.95" customHeight="1" x14ac:dyDescent="0.2">
      <c r="A42" s="14" t="s">
        <v>47</v>
      </c>
      <c r="B42" s="36">
        <v>28.4</v>
      </c>
      <c r="C42" s="36">
        <v>25.4</v>
      </c>
      <c r="D42" s="36">
        <v>16</v>
      </c>
      <c r="E42" s="36">
        <v>26.7</v>
      </c>
      <c r="F42" s="36">
        <v>28</v>
      </c>
      <c r="G42" s="36">
        <v>29.4</v>
      </c>
    </row>
    <row r="43" spans="1:7" ht="14.95" customHeight="1" x14ac:dyDescent="0.2">
      <c r="A43" s="14" t="s">
        <v>108</v>
      </c>
      <c r="B43" s="36">
        <v>5072</v>
      </c>
      <c r="C43" s="36">
        <v>7000</v>
      </c>
      <c r="D43" s="36">
        <v>6334</v>
      </c>
      <c r="E43" s="36">
        <v>8750</v>
      </c>
      <c r="F43" s="36">
        <v>8750</v>
      </c>
      <c r="G43" s="36">
        <v>8750</v>
      </c>
    </row>
    <row r="44" spans="1:7" ht="14.95" customHeight="1" x14ac:dyDescent="0.2">
      <c r="A44" s="14" t="s">
        <v>57</v>
      </c>
      <c r="B44" s="36">
        <v>156.6</v>
      </c>
      <c r="C44" s="36">
        <v>153.5</v>
      </c>
      <c r="D44" s="36">
        <v>88.7</v>
      </c>
      <c r="E44" s="36">
        <v>155</v>
      </c>
      <c r="F44" s="36">
        <v>158.1</v>
      </c>
      <c r="G44" s="36">
        <v>161.30000000000001</v>
      </c>
    </row>
    <row r="45" spans="1:7" ht="14.95" customHeight="1" x14ac:dyDescent="0.2">
      <c r="A45" s="14" t="s">
        <v>54</v>
      </c>
      <c r="B45" s="36">
        <v>48.5</v>
      </c>
      <c r="C45" s="36">
        <v>47</v>
      </c>
      <c r="D45" s="36">
        <v>34</v>
      </c>
      <c r="E45" s="36">
        <v>48</v>
      </c>
      <c r="F45" s="36">
        <v>48.9</v>
      </c>
      <c r="G45" s="36">
        <v>49.9</v>
      </c>
    </row>
    <row r="46" spans="1:7" ht="14.95" customHeight="1" x14ac:dyDescent="0.2">
      <c r="A46" s="14" t="s">
        <v>18</v>
      </c>
      <c r="B46" s="36">
        <v>892</v>
      </c>
      <c r="C46" s="36">
        <v>829</v>
      </c>
      <c r="D46" s="36">
        <v>562</v>
      </c>
      <c r="E46" s="36">
        <v>870.5</v>
      </c>
      <c r="F46" s="36">
        <v>914</v>
      </c>
      <c r="G46" s="36">
        <v>959.7</v>
      </c>
    </row>
    <row r="47" spans="1:7" ht="14.95" customHeight="1" x14ac:dyDescent="0.2">
      <c r="A47" s="14" t="s">
        <v>58</v>
      </c>
      <c r="B47" s="36">
        <v>1301</v>
      </c>
      <c r="C47" s="36">
        <v>847.5</v>
      </c>
      <c r="D47" s="36">
        <v>565</v>
      </c>
      <c r="E47" s="36">
        <v>889.9</v>
      </c>
      <c r="F47" s="36">
        <v>934.4</v>
      </c>
      <c r="G47" s="36">
        <v>981.1</v>
      </c>
    </row>
    <row r="48" spans="1:7" ht="14.95" customHeight="1" x14ac:dyDescent="0.2">
      <c r="A48" s="14" t="s">
        <v>51</v>
      </c>
      <c r="B48" s="36">
        <v>2047.6</v>
      </c>
      <c r="C48" s="36">
        <v>1732.1</v>
      </c>
      <c r="D48" s="36">
        <v>1154.7</v>
      </c>
      <c r="E48" s="36">
        <v>1750</v>
      </c>
      <c r="F48" s="36">
        <v>1730</v>
      </c>
      <c r="G48" s="36">
        <v>1737</v>
      </c>
    </row>
    <row r="49" spans="1:7" ht="14.95" customHeight="1" x14ac:dyDescent="0.2">
      <c r="A49" s="14" t="s">
        <v>105</v>
      </c>
      <c r="B49" s="36">
        <v>867</v>
      </c>
      <c r="C49" s="36">
        <v>290.89999999999998</v>
      </c>
      <c r="D49" s="36">
        <v>193.9</v>
      </c>
      <c r="E49" s="36">
        <v>300</v>
      </c>
      <c r="F49" s="36">
        <v>295</v>
      </c>
      <c r="G49" s="36">
        <v>290.89999999999998</v>
      </c>
    </row>
    <row r="50" spans="1:7" ht="14.95" customHeight="1" x14ac:dyDescent="0.2">
      <c r="A50" s="14" t="s">
        <v>106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</row>
    <row r="51" spans="1:7" ht="14.95" customHeight="1" x14ac:dyDescent="0.2">
      <c r="A51" s="14" t="s">
        <v>107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</row>
    <row r="52" spans="1:7" ht="14.95" customHeight="1" x14ac:dyDescent="0.2">
      <c r="A52" s="14" t="s">
        <v>41</v>
      </c>
      <c r="B52" s="36">
        <v>65.856999999999999</v>
      </c>
      <c r="C52" s="36">
        <v>36.015999999999998</v>
      </c>
      <c r="D52" s="36">
        <v>36.015999999999998</v>
      </c>
      <c r="E52" s="36">
        <v>36.46</v>
      </c>
      <c r="F52" s="36">
        <v>37.01</v>
      </c>
      <c r="G52" s="36">
        <v>37.53</v>
      </c>
    </row>
    <row r="53" spans="1:7" ht="14.95" customHeight="1" x14ac:dyDescent="0.2">
      <c r="A53" s="14" t="s">
        <v>59</v>
      </c>
      <c r="B53" s="36">
        <v>8.1229999999999993</v>
      </c>
      <c r="C53" s="36">
        <v>7.6760000000000002</v>
      </c>
      <c r="D53" s="36">
        <v>7.6760000000000002</v>
      </c>
      <c r="E53" s="36">
        <v>7.99</v>
      </c>
      <c r="F53" s="36">
        <v>8.42</v>
      </c>
      <c r="G53" s="36">
        <v>8.8800000000000008</v>
      </c>
    </row>
    <row r="54" spans="1:7" ht="20.25" customHeight="1" x14ac:dyDescent="0.2">
      <c r="A54" s="51" t="s">
        <v>14</v>
      </c>
      <c r="B54" s="22"/>
      <c r="C54" s="22"/>
      <c r="D54" s="23"/>
      <c r="E54" s="23"/>
      <c r="F54" s="23"/>
      <c r="G54" s="23"/>
    </row>
    <row r="55" spans="1:7" ht="31.25" x14ac:dyDescent="0.25">
      <c r="A55" s="14" t="s">
        <v>24</v>
      </c>
      <c r="B55" s="17"/>
      <c r="C55" s="18"/>
      <c r="D55" s="16"/>
      <c r="E55" s="36"/>
      <c r="F55" s="36"/>
      <c r="G55" s="36"/>
    </row>
    <row r="56" spans="1:7" ht="21.1" customHeight="1" x14ac:dyDescent="0.2">
      <c r="A56" s="21" t="s">
        <v>110</v>
      </c>
      <c r="B56" s="36">
        <f>ЕМР!B61</f>
        <v>105</v>
      </c>
      <c r="C56" s="36">
        <f>ЕМР!C61</f>
        <v>309</v>
      </c>
      <c r="D56" s="36">
        <f>ЕМР!D61</f>
        <v>279</v>
      </c>
      <c r="E56" s="36">
        <f>ЕМР!E61</f>
        <v>110</v>
      </c>
      <c r="F56" s="36">
        <f>ЕМР!F61</f>
        <v>120</v>
      </c>
      <c r="G56" s="36">
        <f>ЕМР!G61</f>
        <v>140</v>
      </c>
    </row>
    <row r="57" spans="1:7" ht="21.1" customHeight="1" x14ac:dyDescent="0.2">
      <c r="A57" s="21" t="s">
        <v>111</v>
      </c>
      <c r="B57" s="36">
        <f>ЕМР!B62</f>
        <v>257</v>
      </c>
      <c r="C57" s="36">
        <f>ЕМР!C62</f>
        <v>228</v>
      </c>
      <c r="D57" s="36">
        <f>ЕМР!D62</f>
        <v>152</v>
      </c>
      <c r="E57" s="36">
        <f>ЕМР!E62</f>
        <v>230</v>
      </c>
      <c r="F57" s="36">
        <f>ЕМР!F62</f>
        <v>234</v>
      </c>
      <c r="G57" s="36">
        <f>ЕМР!G62</f>
        <v>240</v>
      </c>
    </row>
    <row r="58" spans="1:7" ht="21.1" customHeight="1" x14ac:dyDescent="0.2">
      <c r="A58" s="21" t="s">
        <v>41</v>
      </c>
      <c r="B58" s="36">
        <f>ЕМР!B63</f>
        <v>81.7</v>
      </c>
      <c r="C58" s="36">
        <f>ЕМР!C63</f>
        <v>80.8</v>
      </c>
      <c r="D58" s="36">
        <f>ЕМР!D63</f>
        <v>57.2</v>
      </c>
      <c r="E58" s="36">
        <f>ЕМР!E63</f>
        <v>81.599999999999994</v>
      </c>
      <c r="F58" s="36">
        <f>ЕМР!F63</f>
        <v>82.4</v>
      </c>
      <c r="G58" s="36">
        <f>ЕМР!G63</f>
        <v>83.2</v>
      </c>
    </row>
    <row r="59" spans="1:7" ht="21.1" customHeight="1" x14ac:dyDescent="0.2">
      <c r="A59" s="20" t="s">
        <v>59</v>
      </c>
      <c r="B59" s="36">
        <f>ЕМР!B64</f>
        <v>12.8</v>
      </c>
      <c r="C59" s="36">
        <f>ЕМР!C64</f>
        <v>14.2</v>
      </c>
      <c r="D59" s="36">
        <f>ЕМР!D64</f>
        <v>8.3000000000000007</v>
      </c>
      <c r="E59" s="36">
        <f>ЕМР!E64</f>
        <v>14.3</v>
      </c>
      <c r="F59" s="36">
        <f>ЕМР!F64</f>
        <v>14.5</v>
      </c>
      <c r="G59" s="36">
        <f>ЕМР!G64</f>
        <v>14.6</v>
      </c>
    </row>
    <row r="60" spans="1:7" ht="18.350000000000001" x14ac:dyDescent="0.2">
      <c r="A60" s="15" t="s">
        <v>8</v>
      </c>
      <c r="B60" s="22"/>
      <c r="C60" s="22"/>
      <c r="D60" s="23"/>
      <c r="E60" s="23"/>
      <c r="F60" s="23"/>
      <c r="G60" s="23"/>
    </row>
    <row r="61" spans="1:7" s="2" customFormat="1" ht="32.950000000000003" customHeight="1" x14ac:dyDescent="0.2">
      <c r="A61" s="35" t="s">
        <v>39</v>
      </c>
      <c r="B61" s="37">
        <v>2093.9699999999998</v>
      </c>
      <c r="C61" s="37">
        <v>2193.16</v>
      </c>
      <c r="D61" s="37" t="s">
        <v>114</v>
      </c>
      <c r="E61" s="37">
        <v>2319.5500000000002</v>
      </c>
      <c r="F61" s="37">
        <v>2455.6999999999998</v>
      </c>
      <c r="G61" s="37">
        <v>2607.52</v>
      </c>
    </row>
    <row r="62" spans="1:7" s="2" customFormat="1" ht="18.7" customHeight="1" x14ac:dyDescent="0.2">
      <c r="A62" s="35" t="s">
        <v>6</v>
      </c>
      <c r="B62" s="37">
        <v>90.55</v>
      </c>
      <c r="C62" s="37">
        <v>101</v>
      </c>
      <c r="D62" s="37" t="s">
        <v>115</v>
      </c>
      <c r="E62" s="37">
        <v>101.5</v>
      </c>
      <c r="F62" s="37">
        <v>101.7</v>
      </c>
      <c r="G62" s="37">
        <v>102</v>
      </c>
    </row>
    <row r="63" spans="1:7" s="2" customFormat="1" ht="20.25" customHeight="1" x14ac:dyDescent="0.25">
      <c r="A63" s="40" t="s">
        <v>71</v>
      </c>
      <c r="B63" s="41"/>
      <c r="C63" s="41"/>
      <c r="D63" s="41"/>
    </row>
    <row r="64" spans="1:7" ht="21.75" customHeight="1" x14ac:dyDescent="0.2">
      <c r="A64" s="105" t="s">
        <v>79</v>
      </c>
      <c r="B64" s="105"/>
      <c r="C64" s="105"/>
      <c r="D64" s="105"/>
    </row>
    <row r="65" spans="1:4" ht="13.6" x14ac:dyDescent="0.2">
      <c r="A65" s="105" t="s">
        <v>91</v>
      </c>
      <c r="B65" s="105"/>
      <c r="C65" s="105"/>
      <c r="D65" s="105"/>
    </row>
    <row r="66" spans="1:4" x14ac:dyDescent="0.2">
      <c r="B66"/>
      <c r="C66"/>
    </row>
    <row r="67" spans="1:4" x14ac:dyDescent="0.2">
      <c r="A67" s="11"/>
      <c r="B67"/>
      <c r="C67"/>
    </row>
    <row r="68" spans="1:4" x14ac:dyDescent="0.2">
      <c r="A68" s="11"/>
      <c r="B68"/>
      <c r="C68"/>
    </row>
    <row r="69" spans="1:4" x14ac:dyDescent="0.2">
      <c r="A69" s="11"/>
      <c r="B69"/>
      <c r="C69"/>
    </row>
    <row r="70" spans="1:4" x14ac:dyDescent="0.2">
      <c r="A70" s="11"/>
      <c r="B70"/>
      <c r="C70"/>
    </row>
    <row r="71" spans="1:4" x14ac:dyDescent="0.2">
      <c r="A71" s="11"/>
      <c r="B71"/>
      <c r="C71"/>
    </row>
    <row r="72" spans="1:4" x14ac:dyDescent="0.2">
      <c r="A72" s="11"/>
      <c r="B72"/>
      <c r="C72"/>
    </row>
    <row r="73" spans="1:4" x14ac:dyDescent="0.2">
      <c r="A73" s="11"/>
      <c r="B73"/>
      <c r="C73"/>
    </row>
    <row r="74" spans="1:4" x14ac:dyDescent="0.2">
      <c r="A74" s="11"/>
      <c r="B74"/>
      <c r="C74"/>
    </row>
    <row r="75" spans="1:4" x14ac:dyDescent="0.2">
      <c r="A75" s="11"/>
      <c r="B75"/>
      <c r="C75"/>
    </row>
    <row r="76" spans="1:4" x14ac:dyDescent="0.2">
      <c r="A76" s="11"/>
      <c r="B76"/>
      <c r="C76"/>
    </row>
    <row r="77" spans="1:4" x14ac:dyDescent="0.2">
      <c r="A77" s="11"/>
      <c r="B77"/>
      <c r="C77"/>
    </row>
    <row r="78" spans="1:4" x14ac:dyDescent="0.2">
      <c r="A78" s="11"/>
      <c r="B78"/>
      <c r="C78"/>
    </row>
    <row r="79" spans="1:4" x14ac:dyDescent="0.2">
      <c r="A79" s="11"/>
      <c r="B79"/>
      <c r="C79"/>
    </row>
    <row r="80" spans="1:4" x14ac:dyDescent="0.2">
      <c r="A80" s="11"/>
      <c r="B80"/>
      <c r="C80"/>
    </row>
    <row r="81" spans="1:3" x14ac:dyDescent="0.2">
      <c r="A81" s="11"/>
      <c r="B81"/>
      <c r="C81"/>
    </row>
    <row r="82" spans="1:3" x14ac:dyDescent="0.2">
      <c r="A82" s="11"/>
      <c r="B82"/>
      <c r="C82"/>
    </row>
    <row r="83" spans="1:3" x14ac:dyDescent="0.2">
      <c r="A83" s="11"/>
      <c r="B83"/>
      <c r="C83"/>
    </row>
    <row r="84" spans="1:3" x14ac:dyDescent="0.2">
      <c r="A84" s="11"/>
      <c r="B84"/>
      <c r="C84"/>
    </row>
    <row r="85" spans="1:3" x14ac:dyDescent="0.2">
      <c r="A85" s="11"/>
      <c r="B85"/>
      <c r="C85"/>
    </row>
    <row r="86" spans="1:3" ht="12.1" customHeight="1" x14ac:dyDescent="0.2">
      <c r="A86" s="11"/>
      <c r="B86"/>
      <c r="C86"/>
    </row>
    <row r="87" spans="1:3" x14ac:dyDescent="0.2">
      <c r="A87" s="11"/>
      <c r="B87"/>
      <c r="C87"/>
    </row>
    <row r="88" spans="1:3" x14ac:dyDescent="0.2">
      <c r="A88" s="11"/>
      <c r="B88"/>
      <c r="C88"/>
    </row>
    <row r="89" spans="1:3" x14ac:dyDescent="0.2">
      <c r="A89" s="11"/>
      <c r="B89"/>
      <c r="C89"/>
    </row>
    <row r="90" spans="1:3" x14ac:dyDescent="0.2">
      <c r="A90" s="11"/>
      <c r="B90"/>
      <c r="C90"/>
    </row>
    <row r="91" spans="1:3" x14ac:dyDescent="0.2">
      <c r="A91" s="11"/>
      <c r="B91"/>
      <c r="C91"/>
    </row>
    <row r="92" spans="1:3" x14ac:dyDescent="0.2">
      <c r="A92" s="11"/>
      <c r="B92"/>
      <c r="C92"/>
    </row>
    <row r="93" spans="1:3" x14ac:dyDescent="0.2">
      <c r="A93" s="11"/>
      <c r="B93"/>
      <c r="C93"/>
    </row>
    <row r="94" spans="1:3" x14ac:dyDescent="0.2">
      <c r="A94" s="11"/>
      <c r="B94"/>
      <c r="C94"/>
    </row>
    <row r="95" spans="1:3" x14ac:dyDescent="0.2">
      <c r="A95" s="11"/>
      <c r="B95"/>
      <c r="C95"/>
    </row>
    <row r="96" spans="1:3" x14ac:dyDescent="0.2">
      <c r="A96" s="11"/>
      <c r="B96"/>
      <c r="C96"/>
    </row>
    <row r="97" spans="1:3" x14ac:dyDescent="0.2">
      <c r="A97" s="11"/>
      <c r="B97"/>
      <c r="C97"/>
    </row>
    <row r="98" spans="1:3" x14ac:dyDescent="0.2">
      <c r="A98" s="11"/>
      <c r="B98"/>
      <c r="C98"/>
    </row>
    <row r="99" spans="1:3" x14ac:dyDescent="0.2">
      <c r="A99" s="11"/>
      <c r="B99"/>
      <c r="C99"/>
    </row>
    <row r="100" spans="1:3" x14ac:dyDescent="0.2">
      <c r="A100" s="11"/>
      <c r="B100"/>
      <c r="C100"/>
    </row>
    <row r="101" spans="1:3" x14ac:dyDescent="0.2">
      <c r="A101" s="3"/>
      <c r="B101"/>
      <c r="C101"/>
    </row>
    <row r="102" spans="1:3" x14ac:dyDescent="0.2">
      <c r="A102" s="3"/>
      <c r="B102"/>
      <c r="C102"/>
    </row>
    <row r="103" spans="1:3" x14ac:dyDescent="0.2">
      <c r="A103" s="3"/>
      <c r="B103"/>
      <c r="C103"/>
    </row>
    <row r="104" spans="1:3" x14ac:dyDescent="0.2">
      <c r="A104" s="3"/>
      <c r="B104"/>
      <c r="C104"/>
    </row>
    <row r="105" spans="1:3" x14ac:dyDescent="0.2">
      <c r="A105" s="3"/>
      <c r="B105"/>
      <c r="C105"/>
    </row>
    <row r="106" spans="1:3" s="13" customFormat="1" x14ac:dyDescent="0.2">
      <c r="A106" s="12"/>
    </row>
    <row r="107" spans="1:3" x14ac:dyDescent="0.2">
      <c r="A107" s="3"/>
      <c r="B107"/>
      <c r="C107"/>
    </row>
    <row r="108" spans="1:3" x14ac:dyDescent="0.2">
      <c r="A108" s="3"/>
      <c r="B108"/>
      <c r="C108"/>
    </row>
    <row r="109" spans="1:3" x14ac:dyDescent="0.2">
      <c r="A109" s="3"/>
      <c r="B109"/>
      <c r="C109"/>
    </row>
    <row r="110" spans="1:3" x14ac:dyDescent="0.2">
      <c r="A110" s="3"/>
      <c r="B110"/>
      <c r="C110"/>
    </row>
    <row r="111" spans="1:3" x14ac:dyDescent="0.2">
      <c r="A111" s="3"/>
      <c r="B111"/>
      <c r="C111"/>
    </row>
    <row r="112" spans="1:3" x14ac:dyDescent="0.2">
      <c r="A112" s="3"/>
      <c r="B112"/>
      <c r="C112"/>
    </row>
    <row r="113" spans="1:3" x14ac:dyDescent="0.2">
      <c r="A113" s="3"/>
      <c r="B113"/>
      <c r="C113"/>
    </row>
    <row r="114" spans="1:3" x14ac:dyDescent="0.2">
      <c r="A114" s="3"/>
      <c r="B114"/>
      <c r="C114"/>
    </row>
    <row r="115" spans="1:3" x14ac:dyDescent="0.2">
      <c r="A115" s="3"/>
      <c r="B115"/>
      <c r="C115"/>
    </row>
    <row r="116" spans="1:3" x14ac:dyDescent="0.2">
      <c r="A116" s="3"/>
      <c r="B116"/>
      <c r="C116"/>
    </row>
    <row r="117" spans="1:3" x14ac:dyDescent="0.2">
      <c r="A117" s="3"/>
      <c r="B117"/>
      <c r="C117"/>
    </row>
    <row r="118" spans="1:3" x14ac:dyDescent="0.2">
      <c r="A118" s="3"/>
      <c r="B118"/>
      <c r="C118"/>
    </row>
    <row r="119" spans="1:3" x14ac:dyDescent="0.2">
      <c r="A119" s="3"/>
      <c r="B119"/>
      <c r="C119"/>
    </row>
    <row r="120" spans="1:3" x14ac:dyDescent="0.2">
      <c r="A120" s="3"/>
      <c r="B120"/>
      <c r="C120"/>
    </row>
    <row r="121" spans="1:3" x14ac:dyDescent="0.2">
      <c r="A121" s="3"/>
      <c r="B121"/>
      <c r="C121"/>
    </row>
    <row r="122" spans="1:3" x14ac:dyDescent="0.2">
      <c r="A122" s="3"/>
      <c r="B122"/>
      <c r="C122"/>
    </row>
    <row r="123" spans="1:3" x14ac:dyDescent="0.2">
      <c r="A123" s="3"/>
      <c r="B123"/>
      <c r="C123"/>
    </row>
    <row r="124" spans="1:3" x14ac:dyDescent="0.2">
      <c r="A124" s="3"/>
      <c r="B124"/>
      <c r="C124"/>
    </row>
    <row r="125" spans="1:3" x14ac:dyDescent="0.2">
      <c r="A125" s="3"/>
      <c r="B125"/>
      <c r="C125"/>
    </row>
    <row r="126" spans="1:3" x14ac:dyDescent="0.2">
      <c r="A126" s="3"/>
      <c r="B126"/>
      <c r="C126"/>
    </row>
    <row r="127" spans="1:3" x14ac:dyDescent="0.2">
      <c r="A127" s="3"/>
      <c r="B127"/>
      <c r="C127"/>
    </row>
    <row r="128" spans="1:3" x14ac:dyDescent="0.2">
      <c r="A128" s="3"/>
      <c r="B128"/>
      <c r="C128"/>
    </row>
    <row r="129" spans="1:3" x14ac:dyDescent="0.2">
      <c r="A129" s="3"/>
      <c r="B129"/>
      <c r="C129"/>
    </row>
    <row r="130" spans="1:3" x14ac:dyDescent="0.2">
      <c r="A130" s="3"/>
      <c r="B130"/>
      <c r="C130"/>
    </row>
    <row r="131" spans="1:3" x14ac:dyDescent="0.2">
      <c r="A131" s="3"/>
      <c r="B131"/>
      <c r="C131"/>
    </row>
    <row r="132" spans="1:3" x14ac:dyDescent="0.2">
      <c r="A132" s="3"/>
      <c r="B132"/>
      <c r="C132"/>
    </row>
    <row r="133" spans="1:3" x14ac:dyDescent="0.2">
      <c r="A133" s="3"/>
      <c r="B133"/>
      <c r="C133"/>
    </row>
    <row r="134" spans="1:3" x14ac:dyDescent="0.2">
      <c r="A134" s="3"/>
      <c r="B134"/>
      <c r="C134"/>
    </row>
    <row r="135" spans="1:3" x14ac:dyDescent="0.2">
      <c r="A135" s="3"/>
      <c r="B135"/>
      <c r="C135"/>
    </row>
    <row r="136" spans="1:3" x14ac:dyDescent="0.2">
      <c r="A136" s="3"/>
      <c r="B136"/>
      <c r="C136"/>
    </row>
    <row r="137" spans="1:3" x14ac:dyDescent="0.2">
      <c r="A137" s="3"/>
      <c r="B137"/>
      <c r="C137"/>
    </row>
    <row r="138" spans="1:3" x14ac:dyDescent="0.2">
      <c r="A138" s="3"/>
      <c r="B138"/>
      <c r="C138"/>
    </row>
    <row r="139" spans="1:3" x14ac:dyDescent="0.2">
      <c r="A139" s="3"/>
      <c r="B139"/>
      <c r="C139"/>
    </row>
    <row r="140" spans="1:3" x14ac:dyDescent="0.2">
      <c r="A140" s="3"/>
      <c r="B140"/>
      <c r="C140"/>
    </row>
    <row r="141" spans="1:3" x14ac:dyDescent="0.2">
      <c r="A141" s="3"/>
      <c r="B141"/>
      <c r="C141"/>
    </row>
    <row r="142" spans="1:3" x14ac:dyDescent="0.2">
      <c r="A142" s="3"/>
      <c r="B142"/>
      <c r="C142"/>
    </row>
    <row r="143" spans="1:3" x14ac:dyDescent="0.2">
      <c r="A143" s="3"/>
      <c r="B143"/>
      <c r="C143"/>
    </row>
    <row r="144" spans="1:3" x14ac:dyDescent="0.2">
      <c r="A144" s="3"/>
      <c r="B144"/>
      <c r="C144"/>
    </row>
    <row r="145" spans="1:3" x14ac:dyDescent="0.2">
      <c r="A145" s="3"/>
      <c r="B145"/>
      <c r="C145"/>
    </row>
    <row r="146" spans="1:3" x14ac:dyDescent="0.2">
      <c r="A146" s="3"/>
      <c r="B146"/>
      <c r="C146"/>
    </row>
    <row r="147" spans="1:3" x14ac:dyDescent="0.2">
      <c r="A147" s="3"/>
      <c r="B147"/>
      <c r="C147"/>
    </row>
    <row r="148" spans="1:3" x14ac:dyDescent="0.2">
      <c r="A148" s="3"/>
      <c r="B148"/>
      <c r="C148"/>
    </row>
    <row r="149" spans="1:3" x14ac:dyDescent="0.2">
      <c r="A149" s="3"/>
      <c r="B149"/>
      <c r="C149"/>
    </row>
    <row r="150" spans="1:3" x14ac:dyDescent="0.2">
      <c r="A150" s="3"/>
      <c r="B150"/>
      <c r="C150"/>
    </row>
    <row r="151" spans="1:3" x14ac:dyDescent="0.2">
      <c r="A151" s="3"/>
      <c r="B151"/>
      <c r="C151"/>
    </row>
    <row r="152" spans="1:3" x14ac:dyDescent="0.2">
      <c r="A152" s="3"/>
      <c r="B152"/>
      <c r="C152"/>
    </row>
    <row r="153" spans="1:3" x14ac:dyDescent="0.2">
      <c r="A153" s="3"/>
      <c r="B153"/>
      <c r="C153"/>
    </row>
    <row r="154" spans="1:3" x14ac:dyDescent="0.2">
      <c r="A154" s="3"/>
      <c r="B154"/>
      <c r="C154"/>
    </row>
    <row r="155" spans="1:3" x14ac:dyDescent="0.2">
      <c r="A155" s="3"/>
      <c r="B155"/>
      <c r="C155"/>
    </row>
    <row r="156" spans="1:3" x14ac:dyDescent="0.2">
      <c r="A156" s="3"/>
      <c r="B156"/>
      <c r="C156"/>
    </row>
    <row r="157" spans="1:3" x14ac:dyDescent="0.2">
      <c r="A157" s="3"/>
      <c r="B157"/>
      <c r="C157"/>
    </row>
    <row r="158" spans="1:3" x14ac:dyDescent="0.2">
      <c r="A158" s="3"/>
      <c r="B158"/>
      <c r="C158"/>
    </row>
    <row r="159" spans="1:3" x14ac:dyDescent="0.2">
      <c r="A159" s="3"/>
      <c r="B159"/>
      <c r="C159"/>
    </row>
    <row r="160" spans="1:3" x14ac:dyDescent="0.2">
      <c r="A160" s="3"/>
      <c r="B160"/>
      <c r="C160"/>
    </row>
    <row r="161" spans="1:3" x14ac:dyDescent="0.2">
      <c r="A161" s="3"/>
      <c r="B161"/>
      <c r="C161"/>
    </row>
    <row r="162" spans="1:3" x14ac:dyDescent="0.2">
      <c r="A162" s="3"/>
      <c r="B162"/>
      <c r="C162"/>
    </row>
    <row r="163" spans="1:3" x14ac:dyDescent="0.2">
      <c r="A163" s="3"/>
      <c r="B163"/>
      <c r="C163"/>
    </row>
    <row r="164" spans="1:3" x14ac:dyDescent="0.2">
      <c r="A164" s="3"/>
      <c r="B164"/>
      <c r="C164"/>
    </row>
    <row r="165" spans="1:3" x14ac:dyDescent="0.2">
      <c r="A165" s="3"/>
      <c r="B165"/>
      <c r="C165"/>
    </row>
    <row r="166" spans="1:3" x14ac:dyDescent="0.2">
      <c r="A166" s="3"/>
      <c r="B166"/>
      <c r="C166"/>
    </row>
    <row r="167" spans="1:3" x14ac:dyDescent="0.2">
      <c r="A167" s="3"/>
      <c r="B167"/>
      <c r="C167"/>
    </row>
    <row r="168" spans="1:3" x14ac:dyDescent="0.2">
      <c r="A168" s="3"/>
      <c r="B168"/>
      <c r="C168"/>
    </row>
    <row r="169" spans="1:3" x14ac:dyDescent="0.2">
      <c r="A169" s="3"/>
      <c r="B169"/>
      <c r="C169"/>
    </row>
    <row r="170" spans="1:3" x14ac:dyDescent="0.2">
      <c r="A170" s="3"/>
      <c r="B170"/>
      <c r="C170"/>
    </row>
    <row r="171" spans="1:3" x14ac:dyDescent="0.2">
      <c r="A171" s="3"/>
      <c r="B171"/>
      <c r="C171"/>
    </row>
    <row r="172" spans="1:3" x14ac:dyDescent="0.2">
      <c r="A172" s="3"/>
    </row>
  </sheetData>
  <mergeCells count="3">
    <mergeCell ref="A1:D1"/>
    <mergeCell ref="A64:D64"/>
    <mergeCell ref="A65:D65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5" fitToHeight="10" orientation="portrait" r:id="rId1"/>
  <headerFooter alignWithMargins="0">
    <oddHeader>&amp;L&amp;D</oddHeader>
    <oddFooter>&amp;R&amp;P</oddFooter>
  </headerFooter>
  <rowBreaks count="1" manualBreakCount="1">
    <brk id="6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ЕМР</vt:lpstr>
      <vt:lpstr>район</vt:lpstr>
      <vt:lpstr>город</vt:lpstr>
      <vt:lpstr>город!Заголовки_для_печати</vt:lpstr>
      <vt:lpstr>ЕМР!Заголовки_для_печати</vt:lpstr>
      <vt:lpstr>район!Заголовки_для_печати</vt:lpstr>
      <vt:lpstr>город!Область_печати</vt:lpstr>
      <vt:lpstr>ЕМР!Область_печати</vt:lpstr>
      <vt:lpstr>район!Область_печати</vt:lpstr>
    </vt:vector>
  </TitlesOfParts>
  <Company>meprt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Чертопятова</dc:creator>
  <cp:lastModifiedBy>AdminPC</cp:lastModifiedBy>
  <cp:lastPrinted>2021-11-10T07:40:53Z</cp:lastPrinted>
  <dcterms:created xsi:type="dcterms:W3CDTF">1999-04-01T12:06:39Z</dcterms:created>
  <dcterms:modified xsi:type="dcterms:W3CDTF">2021-11-18T13:54:00Z</dcterms:modified>
</cp:coreProperties>
</file>